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<sst xmlns="http://schemas.openxmlformats.org/spreadsheetml/2006/main" count="667" uniqueCount="353">
  <si>
    <t>2019年公开招聘教师资格审查拟递补人员名单</t>
  </si>
  <si>
    <t>序号</t>
  </si>
  <si>
    <t>姓名</t>
  </si>
  <si>
    <t>报考单位</t>
  </si>
  <si>
    <t>报考职位</t>
  </si>
  <si>
    <t>考号</t>
  </si>
  <si>
    <t>备注</t>
  </si>
  <si>
    <t>董清清</t>
  </si>
  <si>
    <t>巨野县中学</t>
  </si>
  <si>
    <t>001-语文教师</t>
  </si>
  <si>
    <t>19010496</t>
  </si>
  <si>
    <t>陈曦</t>
  </si>
  <si>
    <t>19010442</t>
  </si>
  <si>
    <t>贺玉娇</t>
  </si>
  <si>
    <t>19010508</t>
  </si>
  <si>
    <t>徐慧艳</t>
  </si>
  <si>
    <t>19010472</t>
  </si>
  <si>
    <t>陈会敏</t>
  </si>
  <si>
    <t>19010437</t>
  </si>
  <si>
    <t>田文艳</t>
  </si>
  <si>
    <t>19010454</t>
  </si>
  <si>
    <t>刘如意</t>
  </si>
  <si>
    <t>19010445</t>
  </si>
  <si>
    <t>张欣</t>
  </si>
  <si>
    <t>19010505</t>
  </si>
  <si>
    <t>徐洁</t>
  </si>
  <si>
    <t>19010516</t>
  </si>
  <si>
    <t>彭娜娜</t>
  </si>
  <si>
    <t>19010495</t>
  </si>
  <si>
    <t>孙敏敏</t>
  </si>
  <si>
    <t>003-数学教师</t>
  </si>
  <si>
    <t>19020105</t>
  </si>
  <si>
    <t>胡永婷</t>
  </si>
  <si>
    <t>19020040</t>
  </si>
  <si>
    <t>苏蕊蕊</t>
  </si>
  <si>
    <t>19020107</t>
  </si>
  <si>
    <t>周健</t>
  </si>
  <si>
    <t>19020009</t>
  </si>
  <si>
    <t>张勇强</t>
  </si>
  <si>
    <t>19020097</t>
  </si>
  <si>
    <t>张莉莉</t>
  </si>
  <si>
    <t>19020092</t>
  </si>
  <si>
    <t>刘娟</t>
  </si>
  <si>
    <t>19020051</t>
  </si>
  <si>
    <t>刘朝奇</t>
  </si>
  <si>
    <t>19020082</t>
  </si>
  <si>
    <t>李丽影</t>
  </si>
  <si>
    <t>004-英语教师</t>
  </si>
  <si>
    <t>19030031</t>
  </si>
  <si>
    <t>张爽</t>
  </si>
  <si>
    <t>19030040</t>
  </si>
  <si>
    <t>许舒然</t>
  </si>
  <si>
    <t>19030036</t>
  </si>
  <si>
    <t>夏缘</t>
  </si>
  <si>
    <t>19030054</t>
  </si>
  <si>
    <t>侯贝贝</t>
  </si>
  <si>
    <t>19030041</t>
  </si>
  <si>
    <t>徐春春</t>
  </si>
  <si>
    <t>19030057</t>
  </si>
  <si>
    <t>刘莉莉</t>
  </si>
  <si>
    <t>19030014</t>
  </si>
  <si>
    <t>李硕</t>
  </si>
  <si>
    <t>19030048</t>
  </si>
  <si>
    <t>杨芳蕾</t>
  </si>
  <si>
    <t>19030046</t>
  </si>
  <si>
    <t>赵洪潘</t>
  </si>
  <si>
    <t>19030051</t>
  </si>
  <si>
    <t>开小欠</t>
  </si>
  <si>
    <t>005-物理教师</t>
  </si>
  <si>
    <t>19070004</t>
  </si>
  <si>
    <t>袁平</t>
  </si>
  <si>
    <t>006-化学教师</t>
  </si>
  <si>
    <t>19080072</t>
  </si>
  <si>
    <t>李淑慧</t>
  </si>
  <si>
    <t>19080019</t>
  </si>
  <si>
    <t>刘翠华</t>
  </si>
  <si>
    <t>19080056</t>
  </si>
  <si>
    <t>刘言录</t>
  </si>
  <si>
    <t>19080008</t>
  </si>
  <si>
    <t>姚瑞晓</t>
  </si>
  <si>
    <t>19080031</t>
  </si>
  <si>
    <t>夏树坤</t>
  </si>
  <si>
    <t>19080016</t>
  </si>
  <si>
    <t>杨淑晗</t>
  </si>
  <si>
    <t>19080045</t>
  </si>
  <si>
    <t>王杰</t>
  </si>
  <si>
    <t>19080058</t>
  </si>
  <si>
    <t>徐晓洁</t>
  </si>
  <si>
    <t>007-生物教师</t>
  </si>
  <si>
    <t>19090152</t>
  </si>
  <si>
    <t>韩杨</t>
  </si>
  <si>
    <t>19090047</t>
  </si>
  <si>
    <t>刘晨晨</t>
  </si>
  <si>
    <t>19090070</t>
  </si>
  <si>
    <t>李祥晶</t>
  </si>
  <si>
    <t>19090001</t>
  </si>
  <si>
    <t>刘永强</t>
  </si>
  <si>
    <t>19090060</t>
  </si>
  <si>
    <t>高苗</t>
  </si>
  <si>
    <t>19090055</t>
  </si>
  <si>
    <t>郝瑞琳</t>
  </si>
  <si>
    <t>19090160</t>
  </si>
  <si>
    <t>付秀玲</t>
  </si>
  <si>
    <t>008-历史教师</t>
  </si>
  <si>
    <t>19100041</t>
  </si>
  <si>
    <t>于宁欣</t>
  </si>
  <si>
    <t>19100048</t>
  </si>
  <si>
    <t>王逍遥</t>
  </si>
  <si>
    <t>19100052</t>
  </si>
  <si>
    <t>李昭</t>
  </si>
  <si>
    <t>009-地理教师</t>
  </si>
  <si>
    <t>19110002</t>
  </si>
  <si>
    <t>徐文洁</t>
  </si>
  <si>
    <t>19110011</t>
  </si>
  <si>
    <t>宋源超</t>
  </si>
  <si>
    <t>19110005</t>
  </si>
  <si>
    <t>孙宇涵</t>
  </si>
  <si>
    <t>010-音乐教师</t>
  </si>
  <si>
    <t>19040011</t>
  </si>
  <si>
    <t>胡欣彤</t>
  </si>
  <si>
    <t>19040014</t>
  </si>
  <si>
    <t>张彦霞</t>
  </si>
  <si>
    <t>巨野县小学</t>
  </si>
  <si>
    <t>012-语文教师</t>
  </si>
  <si>
    <t>19010652</t>
  </si>
  <si>
    <t>徐瑞姣</t>
  </si>
  <si>
    <t>19010681</t>
  </si>
  <si>
    <t>周亚芳</t>
  </si>
  <si>
    <t>19010715</t>
  </si>
  <si>
    <t>刘高艳</t>
  </si>
  <si>
    <t>19010739</t>
  </si>
  <si>
    <t>刘倩倩</t>
  </si>
  <si>
    <t>19010720</t>
  </si>
  <si>
    <t>吴缓缓</t>
  </si>
  <si>
    <t>013-数学教师</t>
  </si>
  <si>
    <t>19020280</t>
  </si>
  <si>
    <t>于贺</t>
  </si>
  <si>
    <t>19020308</t>
  </si>
  <si>
    <t>赵秋丽</t>
  </si>
  <si>
    <t>19020399</t>
  </si>
  <si>
    <t>王荣荣</t>
  </si>
  <si>
    <t>19020248</t>
  </si>
  <si>
    <t>赵靓</t>
  </si>
  <si>
    <t>19020334</t>
  </si>
  <si>
    <t>张志敏</t>
  </si>
  <si>
    <t>19020231</t>
  </si>
  <si>
    <t>林认认</t>
  </si>
  <si>
    <t>19020319</t>
  </si>
  <si>
    <t>许林林</t>
  </si>
  <si>
    <t>014-英语教师</t>
  </si>
  <si>
    <t>19030092</t>
  </si>
  <si>
    <t>宋芮</t>
  </si>
  <si>
    <t>19030109</t>
  </si>
  <si>
    <t>沈秀秀</t>
  </si>
  <si>
    <t>19030088</t>
  </si>
  <si>
    <t>刘书加</t>
  </si>
  <si>
    <t>015-音乐教师</t>
  </si>
  <si>
    <t>19040037</t>
  </si>
  <si>
    <t>梁蕊</t>
  </si>
  <si>
    <t>19040027</t>
  </si>
  <si>
    <t>张菲菲</t>
  </si>
  <si>
    <t>19040039</t>
  </si>
  <si>
    <t>单啸鹤</t>
  </si>
  <si>
    <t>19040046</t>
  </si>
  <si>
    <t>刘明慧</t>
  </si>
  <si>
    <t>19040025</t>
  </si>
  <si>
    <t>郭宏博</t>
  </si>
  <si>
    <t>017-体育教师</t>
  </si>
  <si>
    <t>19050045</t>
  </si>
  <si>
    <t>高祝轩</t>
  </si>
  <si>
    <t>19050050</t>
  </si>
  <si>
    <t>姚辉</t>
  </si>
  <si>
    <t>19050013</t>
  </si>
  <si>
    <t>于庆朋</t>
  </si>
  <si>
    <t>19050038</t>
  </si>
  <si>
    <t>宋尧尧</t>
  </si>
  <si>
    <t>19050010</t>
  </si>
  <si>
    <t>徐雪静</t>
  </si>
  <si>
    <t>19050037</t>
  </si>
  <si>
    <t>谭海洋</t>
  </si>
  <si>
    <t>19050021</t>
  </si>
  <si>
    <t>杨广阔</t>
  </si>
  <si>
    <t>19050011</t>
  </si>
  <si>
    <t>石明鑫</t>
  </si>
  <si>
    <t>19050004</t>
  </si>
  <si>
    <t>唐国阳</t>
  </si>
  <si>
    <t>19050023</t>
  </si>
  <si>
    <t>杨柳</t>
  </si>
  <si>
    <t>巨野县农村小学（一）</t>
  </si>
  <si>
    <t>019-语文教师</t>
  </si>
  <si>
    <t>19010143</t>
  </si>
  <si>
    <t>蒋李梅</t>
  </si>
  <si>
    <t>19010414</t>
  </si>
  <si>
    <t>李蔚</t>
  </si>
  <si>
    <t>19010360</t>
  </si>
  <si>
    <t>朱晨雨</t>
  </si>
  <si>
    <t>19010043</t>
  </si>
  <si>
    <t>吴洪媛</t>
  </si>
  <si>
    <t>19010269</t>
  </si>
  <si>
    <t>李丹</t>
  </si>
  <si>
    <t>19010069</t>
  </si>
  <si>
    <t>张双双</t>
  </si>
  <si>
    <t>19010047</t>
  </si>
  <si>
    <t>刘欢</t>
  </si>
  <si>
    <t>19010189</t>
  </si>
  <si>
    <t>彭欣欣</t>
  </si>
  <si>
    <t>19010265</t>
  </si>
  <si>
    <t>朱建华</t>
  </si>
  <si>
    <t>19010316</t>
  </si>
  <si>
    <t>李喜悦</t>
  </si>
  <si>
    <t>19010172</t>
  </si>
  <si>
    <t>丁丽娟</t>
  </si>
  <si>
    <t>19010373</t>
  </si>
  <si>
    <t>许晓蕊</t>
  </si>
  <si>
    <t>021-英语教师</t>
  </si>
  <si>
    <t>19030271</t>
  </si>
  <si>
    <t>徐先颂</t>
  </si>
  <si>
    <t>19030204</t>
  </si>
  <si>
    <t>崔维俊</t>
  </si>
  <si>
    <t>19030157</t>
  </si>
  <si>
    <t>闫鑫</t>
  </si>
  <si>
    <t>19030190</t>
  </si>
  <si>
    <t>孙延鹏</t>
  </si>
  <si>
    <t>19030255</t>
  </si>
  <si>
    <t>孔岩</t>
  </si>
  <si>
    <t>19030168</t>
  </si>
  <si>
    <t>付丹丹</t>
  </si>
  <si>
    <t>19030192</t>
  </si>
  <si>
    <t>李琳琳</t>
  </si>
  <si>
    <t>19030220</t>
  </si>
  <si>
    <t>毕路平</t>
  </si>
  <si>
    <t>022-音乐教师</t>
  </si>
  <si>
    <t>19040074</t>
  </si>
  <si>
    <t>梁瑞娟</t>
  </si>
  <si>
    <t>024-美术教师</t>
  </si>
  <si>
    <t>19060177</t>
  </si>
  <si>
    <t>王彩玲</t>
  </si>
  <si>
    <t>巨野县农村小学（二）</t>
  </si>
  <si>
    <t>027-英语教师</t>
  </si>
  <si>
    <t>19030116</t>
  </si>
  <si>
    <t>赵合成</t>
  </si>
  <si>
    <t>19030134</t>
  </si>
  <si>
    <t>尚人杰</t>
  </si>
  <si>
    <t>巨野县职业中等专业学校</t>
  </si>
  <si>
    <t>032-应用电子技术方向专业教师</t>
  </si>
  <si>
    <t>19120057</t>
  </si>
  <si>
    <t>李珍珍</t>
  </si>
  <si>
    <t>19120056</t>
  </si>
  <si>
    <t>李名菲</t>
  </si>
  <si>
    <r>
      <t>033-</t>
    </r>
    <r>
      <rPr>
        <sz val="10"/>
        <rFont val="宋体"/>
        <family val="0"/>
      </rPr>
      <t>机械类方向专业教师</t>
    </r>
  </si>
  <si>
    <t>19120060</t>
  </si>
  <si>
    <t>焦圣涛</t>
  </si>
  <si>
    <t>19120066</t>
  </si>
  <si>
    <t>王冉冉</t>
  </si>
  <si>
    <r>
      <t>036-</t>
    </r>
    <r>
      <rPr>
        <sz val="10"/>
        <rFont val="宋体"/>
        <family val="0"/>
      </rPr>
      <t>舞蹈表演方向专业教师</t>
    </r>
  </si>
  <si>
    <t>19120108</t>
  </si>
  <si>
    <t>陈园园</t>
  </si>
  <si>
    <t>19120122</t>
  </si>
  <si>
    <t>张永文</t>
  </si>
  <si>
    <t>19120120</t>
  </si>
  <si>
    <t>胡广蒙</t>
  </si>
  <si>
    <t>19120129</t>
  </si>
  <si>
    <t>张永国</t>
  </si>
  <si>
    <r>
      <t>040-</t>
    </r>
    <r>
      <rPr>
        <sz val="10"/>
        <rFont val="宋体"/>
        <family val="0"/>
      </rPr>
      <t>汽车应用与维修方向专业教师</t>
    </r>
  </si>
  <si>
    <t>19120018</t>
  </si>
  <si>
    <t>许长进</t>
  </si>
  <si>
    <t>19120009</t>
  </si>
  <si>
    <t>姜擎阳</t>
  </si>
  <si>
    <t>19120011</t>
  </si>
  <si>
    <t>王慧</t>
  </si>
  <si>
    <t>19120026</t>
  </si>
  <si>
    <t>韩凯良</t>
  </si>
  <si>
    <t>19120019</t>
  </si>
  <si>
    <t>张庆阔</t>
  </si>
  <si>
    <t>19120022</t>
  </si>
  <si>
    <t>刘成</t>
  </si>
  <si>
    <r>
      <t>041-</t>
    </r>
    <r>
      <rPr>
        <sz val="10"/>
        <rFont val="宋体"/>
        <family val="0"/>
      </rPr>
      <t>会计方向专业教师</t>
    </r>
  </si>
  <si>
    <t>19120172</t>
  </si>
  <si>
    <t>张建伟</t>
  </si>
  <si>
    <r>
      <t>042-</t>
    </r>
    <r>
      <rPr>
        <sz val="10"/>
        <rFont val="宋体"/>
        <family val="0"/>
      </rPr>
      <t>旅游服务与管理方向专业教师</t>
    </r>
  </si>
  <si>
    <t>19120038</t>
  </si>
  <si>
    <t>吴晓林</t>
  </si>
  <si>
    <t>19120034</t>
  </si>
  <si>
    <t>殷文婷</t>
  </si>
  <si>
    <t>巨野县幼儿园</t>
  </si>
  <si>
    <t>044-幼儿园</t>
  </si>
  <si>
    <t>19130401</t>
  </si>
  <si>
    <t>王鲁平</t>
  </si>
  <si>
    <t>19130121</t>
  </si>
  <si>
    <t>张云屏</t>
  </si>
  <si>
    <t>19130294</t>
  </si>
  <si>
    <t>原计划招聘人数</t>
  </si>
  <si>
    <t>调整计划</t>
  </si>
  <si>
    <t>报考人数</t>
  </si>
  <si>
    <t>网上审核通过人数</t>
  </si>
  <si>
    <t>交费人数</t>
  </si>
  <si>
    <t>上传照片人数</t>
  </si>
  <si>
    <t>费用</t>
  </si>
  <si>
    <t>考试人数</t>
  </si>
  <si>
    <t>有效考试人数</t>
  </si>
  <si>
    <t>无效分数人数</t>
  </si>
  <si>
    <t>应该进入资格人数</t>
  </si>
  <si>
    <t>实际进入资格审查人数</t>
  </si>
  <si>
    <t>审查通过人数</t>
  </si>
  <si>
    <t>弃权、未通过人数</t>
  </si>
  <si>
    <t>应递补人数</t>
  </si>
  <si>
    <t>最高分数</t>
  </si>
  <si>
    <t>及格线</t>
  </si>
  <si>
    <t>实际递补人数</t>
  </si>
  <si>
    <t>应进入面试人数</t>
  </si>
  <si>
    <t>实际进入面试人数</t>
  </si>
  <si>
    <t>考场</t>
  </si>
  <si>
    <t>人数</t>
  </si>
  <si>
    <t>余数</t>
  </si>
  <si>
    <t>最低分数</t>
  </si>
  <si>
    <t>说明</t>
  </si>
  <si>
    <t>调入计划1人</t>
  </si>
  <si>
    <t>002-语文教师（定向）</t>
  </si>
  <si>
    <t>调出计划1人</t>
  </si>
  <si>
    <t>并2人</t>
  </si>
  <si>
    <t>011-美术教师</t>
  </si>
  <si>
    <t>并列2人</t>
  </si>
  <si>
    <t>016-音乐教师（定向）</t>
  </si>
  <si>
    <t>018-美术教师</t>
  </si>
  <si>
    <t>并列3人</t>
  </si>
  <si>
    <t>020-数学教师</t>
  </si>
  <si>
    <t>无人</t>
  </si>
  <si>
    <t>023-体育教师</t>
  </si>
  <si>
    <t>再无人</t>
  </si>
  <si>
    <t>调出计划3人</t>
  </si>
  <si>
    <t>025-语文教师</t>
  </si>
  <si>
    <t>026-数学教师</t>
  </si>
  <si>
    <t>028-音乐教师</t>
  </si>
  <si>
    <t>调出计划2人</t>
  </si>
  <si>
    <t>029-体育教师</t>
  </si>
  <si>
    <t>030-美术教师</t>
  </si>
  <si>
    <t>031-美术教师（定向）</t>
  </si>
  <si>
    <t>033-机械类方向专业教师</t>
  </si>
  <si>
    <t>并列4人</t>
  </si>
  <si>
    <t>并</t>
  </si>
  <si>
    <t>034-烹饪方向专业教师</t>
  </si>
  <si>
    <t>035-酒店服务与管理方向专业教师</t>
  </si>
  <si>
    <t>无人递补</t>
  </si>
  <si>
    <t>036-舞蹈表演方向专业教师</t>
  </si>
  <si>
    <t>037-电子商务方向专业教师</t>
  </si>
  <si>
    <t>038-计算机应用方向专业教师</t>
  </si>
  <si>
    <t>039-播音与节目主持方向专业教师</t>
  </si>
  <si>
    <t>040-汽车应用与维修方向专业教师</t>
  </si>
  <si>
    <t>041-会计方向专业教师</t>
  </si>
  <si>
    <t>042-旅游服务与管理方向专业教师</t>
  </si>
  <si>
    <t>043-学前教育教师</t>
  </si>
  <si>
    <t>045-幼儿园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</si>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</sst>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;[Red]\-0\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20"/>
      <name val="黑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176" fontId="24" fillId="0" borderId="0" xfId="0" applyNumberFormat="1" applyFont="1" applyFill="1" applyBorder="1" applyAlignment="1">
      <alignment horizontal="center" vertical="center"/>
    </xf>
    <xf numFmtId="177" fontId="24" fillId="0" borderId="0" xfId="0" applyNumberFormat="1" applyFont="1" applyFill="1" applyBorder="1" applyAlignment="1">
      <alignment vertical="center"/>
    </xf>
    <xf numFmtId="0" fontId="4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vertical="center" wrapText="1"/>
    </xf>
    <xf numFmtId="176" fontId="24" fillId="0" borderId="9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24" fillId="33" borderId="9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vertical="center"/>
    </xf>
    <xf numFmtId="0" fontId="24" fillId="0" borderId="9" xfId="0" applyFont="1" applyFill="1" applyBorder="1" applyAlignment="1">
      <alignment vertical="center"/>
    </xf>
    <xf numFmtId="177" fontId="24" fillId="0" borderId="0" xfId="0" applyNumberFormat="1" applyFont="1" applyFill="1" applyBorder="1" applyAlignment="1">
      <alignment vertical="center" wrapText="1"/>
    </xf>
    <xf numFmtId="177" fontId="24" fillId="0" borderId="9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128"/>
  <sheetViews>
    <sheetView tabSelected="1" zoomScaleSheetLayoutView="100" workbookViewId="0" topLeftCell="A1">
      <selection activeCell="H5" sqref="H5"/>
    </sheetView>
  </sheetViews>
  <sheetFormatPr defaultColWidth="8.00390625" defaultRowHeight="14.25"/>
  <cols>
    <col min="1" max="1" width="5.00390625" style="21" customWidth="1"/>
    <col min="2" max="2" width="6.625" style="20" customWidth="1"/>
    <col min="3" max="3" width="19.875" style="20" customWidth="1"/>
    <col min="4" max="4" width="28.00390625" style="20" customWidth="1"/>
    <col min="5" max="5" width="8.625" style="20" customWidth="1"/>
    <col min="6" max="6" width="5.125" style="20" customWidth="1"/>
    <col min="7" max="16384" width="8.00390625" style="20" customWidth="1"/>
  </cols>
  <sheetData>
    <row r="1" spans="1:6" s="20" customFormat="1" ht="30" customHeight="1">
      <c r="A1" s="22" t="s">
        <v>0</v>
      </c>
      <c r="B1" s="22"/>
      <c r="C1" s="22"/>
      <c r="D1" s="22"/>
      <c r="E1" s="22"/>
      <c r="F1" s="22"/>
    </row>
    <row r="2" spans="1:245" s="20" customFormat="1" ht="12.75">
      <c r="A2" s="23" t="s">
        <v>1</v>
      </c>
      <c r="B2" s="23" t="s">
        <v>2</v>
      </c>
      <c r="C2" s="24" t="s">
        <v>3</v>
      </c>
      <c r="D2" s="24" t="s">
        <v>4</v>
      </c>
      <c r="E2" s="24" t="s">
        <v>5</v>
      </c>
      <c r="F2" s="25" t="s">
        <v>6</v>
      </c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</row>
    <row r="3" spans="1:245" ht="21" customHeight="1">
      <c r="A3" s="26">
        <v>1</v>
      </c>
      <c r="B3" s="27" t="s">
        <v>7</v>
      </c>
      <c r="C3" s="27" t="s">
        <v>8</v>
      </c>
      <c r="D3" s="27" t="s">
        <v>9</v>
      </c>
      <c r="E3" s="27" t="s">
        <v>10</v>
      </c>
      <c r="F3" s="28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</row>
    <row r="4" spans="1:245" s="20" customFormat="1" ht="21" customHeight="1">
      <c r="A4" s="26">
        <v>2</v>
      </c>
      <c r="B4" s="27" t="s">
        <v>11</v>
      </c>
      <c r="C4" s="27" t="s">
        <v>8</v>
      </c>
      <c r="D4" s="27" t="s">
        <v>9</v>
      </c>
      <c r="E4" s="27" t="s">
        <v>12</v>
      </c>
      <c r="F4" s="28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</row>
    <row r="5" spans="1:6" s="20" customFormat="1" ht="21" customHeight="1">
      <c r="A5" s="26">
        <v>3</v>
      </c>
      <c r="B5" s="27" t="s">
        <v>13</v>
      </c>
      <c r="C5" s="27" t="s">
        <v>8</v>
      </c>
      <c r="D5" s="27" t="s">
        <v>9</v>
      </c>
      <c r="E5" s="27" t="s">
        <v>14</v>
      </c>
      <c r="F5" s="28"/>
    </row>
    <row r="6" spans="1:6" s="20" customFormat="1" ht="21" customHeight="1">
      <c r="A6" s="26">
        <v>4</v>
      </c>
      <c r="B6" s="27" t="s">
        <v>15</v>
      </c>
      <c r="C6" s="27" t="s">
        <v>8</v>
      </c>
      <c r="D6" s="27" t="s">
        <v>9</v>
      </c>
      <c r="E6" s="27" t="s">
        <v>16</v>
      </c>
      <c r="F6" s="28"/>
    </row>
    <row r="7" spans="1:6" s="20" customFormat="1" ht="21" customHeight="1">
      <c r="A7" s="26">
        <v>5</v>
      </c>
      <c r="B7" s="27" t="s">
        <v>17</v>
      </c>
      <c r="C7" s="27" t="s">
        <v>8</v>
      </c>
      <c r="D7" s="27" t="s">
        <v>9</v>
      </c>
      <c r="E7" s="27" t="s">
        <v>18</v>
      </c>
      <c r="F7" s="31"/>
    </row>
    <row r="8" spans="1:6" s="20" customFormat="1" ht="21" customHeight="1">
      <c r="A8" s="26">
        <v>6</v>
      </c>
      <c r="B8" s="27" t="s">
        <v>19</v>
      </c>
      <c r="C8" s="27" t="s">
        <v>8</v>
      </c>
      <c r="D8" s="27" t="s">
        <v>9</v>
      </c>
      <c r="E8" s="27" t="s">
        <v>20</v>
      </c>
      <c r="F8" s="28"/>
    </row>
    <row r="9" spans="1:6" s="20" customFormat="1" ht="21" customHeight="1">
      <c r="A9" s="26">
        <v>7</v>
      </c>
      <c r="B9" s="27" t="s">
        <v>21</v>
      </c>
      <c r="C9" s="27" t="s">
        <v>8</v>
      </c>
      <c r="D9" s="27" t="s">
        <v>9</v>
      </c>
      <c r="E9" s="27" t="s">
        <v>22</v>
      </c>
      <c r="F9" s="28"/>
    </row>
    <row r="10" spans="1:6" s="20" customFormat="1" ht="21" customHeight="1">
      <c r="A10" s="26">
        <v>8</v>
      </c>
      <c r="B10" s="27" t="s">
        <v>23</v>
      </c>
      <c r="C10" s="27" t="s">
        <v>8</v>
      </c>
      <c r="D10" s="27" t="s">
        <v>9</v>
      </c>
      <c r="E10" s="27" t="s">
        <v>24</v>
      </c>
      <c r="F10" s="28"/>
    </row>
    <row r="11" spans="1:6" s="20" customFormat="1" ht="21" customHeight="1">
      <c r="A11" s="26">
        <v>9</v>
      </c>
      <c r="B11" s="27" t="s">
        <v>25</v>
      </c>
      <c r="C11" s="27" t="s">
        <v>8</v>
      </c>
      <c r="D11" s="27" t="s">
        <v>9</v>
      </c>
      <c r="E11" s="27" t="s">
        <v>26</v>
      </c>
      <c r="F11" s="28"/>
    </row>
    <row r="12" spans="1:6" s="20" customFormat="1" ht="21" customHeight="1">
      <c r="A12" s="26">
        <v>10</v>
      </c>
      <c r="B12" s="27" t="s">
        <v>27</v>
      </c>
      <c r="C12" s="27" t="s">
        <v>8</v>
      </c>
      <c r="D12" s="27" t="s">
        <v>9</v>
      </c>
      <c r="E12" s="27" t="s">
        <v>28</v>
      </c>
      <c r="F12" s="28"/>
    </row>
    <row r="13" spans="1:6" s="20" customFormat="1" ht="21" customHeight="1">
      <c r="A13" s="26">
        <v>11</v>
      </c>
      <c r="B13" s="27" t="s">
        <v>29</v>
      </c>
      <c r="C13" s="27" t="s">
        <v>8</v>
      </c>
      <c r="D13" s="27" t="s">
        <v>30</v>
      </c>
      <c r="E13" s="27" t="s">
        <v>31</v>
      </c>
      <c r="F13" s="28"/>
    </row>
    <row r="14" spans="1:6" s="20" customFormat="1" ht="21" customHeight="1">
      <c r="A14" s="26">
        <v>12</v>
      </c>
      <c r="B14" s="27" t="s">
        <v>32</v>
      </c>
      <c r="C14" s="27" t="s">
        <v>8</v>
      </c>
      <c r="D14" s="27" t="s">
        <v>30</v>
      </c>
      <c r="E14" s="27" t="s">
        <v>33</v>
      </c>
      <c r="F14" s="28"/>
    </row>
    <row r="15" spans="1:6" s="20" customFormat="1" ht="21" customHeight="1">
      <c r="A15" s="26">
        <v>13</v>
      </c>
      <c r="B15" s="27" t="s">
        <v>34</v>
      </c>
      <c r="C15" s="27" t="s">
        <v>8</v>
      </c>
      <c r="D15" s="27" t="s">
        <v>30</v>
      </c>
      <c r="E15" s="27" t="s">
        <v>35</v>
      </c>
      <c r="F15" s="28"/>
    </row>
    <row r="16" spans="1:6" s="20" customFormat="1" ht="21" customHeight="1">
      <c r="A16" s="26">
        <v>14</v>
      </c>
      <c r="B16" s="27" t="s">
        <v>36</v>
      </c>
      <c r="C16" s="27" t="s">
        <v>8</v>
      </c>
      <c r="D16" s="27" t="s">
        <v>30</v>
      </c>
      <c r="E16" s="27" t="s">
        <v>37</v>
      </c>
      <c r="F16" s="28"/>
    </row>
    <row r="17" spans="1:6" s="20" customFormat="1" ht="21" customHeight="1">
      <c r="A17" s="26">
        <v>15</v>
      </c>
      <c r="B17" s="27" t="s">
        <v>38</v>
      </c>
      <c r="C17" s="27" t="s">
        <v>8</v>
      </c>
      <c r="D17" s="27" t="s">
        <v>30</v>
      </c>
      <c r="E17" s="27" t="s">
        <v>39</v>
      </c>
      <c r="F17" s="28"/>
    </row>
    <row r="18" spans="1:6" s="20" customFormat="1" ht="21" customHeight="1">
      <c r="A18" s="26">
        <v>16</v>
      </c>
      <c r="B18" s="27" t="s">
        <v>40</v>
      </c>
      <c r="C18" s="27" t="s">
        <v>8</v>
      </c>
      <c r="D18" s="27" t="s">
        <v>30</v>
      </c>
      <c r="E18" s="27" t="s">
        <v>41</v>
      </c>
      <c r="F18" s="28"/>
    </row>
    <row r="19" spans="1:245" s="20" customFormat="1" ht="21" customHeight="1">
      <c r="A19" s="26">
        <v>17</v>
      </c>
      <c r="B19" s="27" t="s">
        <v>42</v>
      </c>
      <c r="C19" s="27" t="s">
        <v>8</v>
      </c>
      <c r="D19" s="27" t="s">
        <v>30</v>
      </c>
      <c r="E19" s="27" t="s">
        <v>43</v>
      </c>
      <c r="F19" s="28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</row>
    <row r="20" spans="1:245" s="20" customFormat="1" ht="21" customHeight="1">
      <c r="A20" s="26">
        <v>18</v>
      </c>
      <c r="B20" s="32" t="s">
        <v>44</v>
      </c>
      <c r="C20" s="27" t="s">
        <v>8</v>
      </c>
      <c r="D20" s="27" t="s">
        <v>30</v>
      </c>
      <c r="E20" s="27" t="s">
        <v>45</v>
      </c>
      <c r="F20" s="28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</row>
    <row r="21" spans="1:6" s="20" customFormat="1" ht="21" customHeight="1">
      <c r="A21" s="26">
        <v>19</v>
      </c>
      <c r="B21" s="27" t="s">
        <v>46</v>
      </c>
      <c r="C21" s="27" t="s">
        <v>8</v>
      </c>
      <c r="D21" s="27" t="s">
        <v>47</v>
      </c>
      <c r="E21" s="27" t="s">
        <v>48</v>
      </c>
      <c r="F21" s="28"/>
    </row>
    <row r="22" spans="1:6" s="20" customFormat="1" ht="21" customHeight="1">
      <c r="A22" s="26">
        <v>20</v>
      </c>
      <c r="B22" s="27" t="s">
        <v>49</v>
      </c>
      <c r="C22" s="27" t="s">
        <v>8</v>
      </c>
      <c r="D22" s="27" t="s">
        <v>47</v>
      </c>
      <c r="E22" s="27" t="s">
        <v>50</v>
      </c>
      <c r="F22" s="28"/>
    </row>
    <row r="23" spans="1:6" s="20" customFormat="1" ht="21" customHeight="1">
      <c r="A23" s="26">
        <v>21</v>
      </c>
      <c r="B23" s="27" t="s">
        <v>51</v>
      </c>
      <c r="C23" s="27" t="s">
        <v>8</v>
      </c>
      <c r="D23" s="27" t="s">
        <v>47</v>
      </c>
      <c r="E23" s="27" t="s">
        <v>52</v>
      </c>
      <c r="F23" s="28"/>
    </row>
    <row r="24" spans="1:6" s="20" customFormat="1" ht="21" customHeight="1">
      <c r="A24" s="26">
        <v>22</v>
      </c>
      <c r="B24" s="27" t="s">
        <v>53</v>
      </c>
      <c r="C24" s="27" t="s">
        <v>8</v>
      </c>
      <c r="D24" s="27" t="s">
        <v>47</v>
      </c>
      <c r="E24" s="27" t="s">
        <v>54</v>
      </c>
      <c r="F24" s="28"/>
    </row>
    <row r="25" spans="1:6" s="20" customFormat="1" ht="21" customHeight="1">
      <c r="A25" s="26">
        <v>23</v>
      </c>
      <c r="B25" s="27" t="s">
        <v>55</v>
      </c>
      <c r="C25" s="27" t="s">
        <v>8</v>
      </c>
      <c r="D25" s="27" t="s">
        <v>47</v>
      </c>
      <c r="E25" s="27" t="s">
        <v>56</v>
      </c>
      <c r="F25" s="28"/>
    </row>
    <row r="26" spans="1:6" s="20" customFormat="1" ht="21" customHeight="1">
      <c r="A26" s="26">
        <v>24</v>
      </c>
      <c r="B26" s="27" t="s">
        <v>57</v>
      </c>
      <c r="C26" s="27" t="s">
        <v>8</v>
      </c>
      <c r="D26" s="27" t="s">
        <v>47</v>
      </c>
      <c r="E26" s="27" t="s">
        <v>58</v>
      </c>
      <c r="F26" s="28"/>
    </row>
    <row r="27" spans="1:6" s="20" customFormat="1" ht="21" customHeight="1">
      <c r="A27" s="26">
        <v>25</v>
      </c>
      <c r="B27" s="27" t="s">
        <v>59</v>
      </c>
      <c r="C27" s="27" t="s">
        <v>8</v>
      </c>
      <c r="D27" s="27" t="s">
        <v>47</v>
      </c>
      <c r="E27" s="27" t="s">
        <v>60</v>
      </c>
      <c r="F27" s="28"/>
    </row>
    <row r="28" spans="1:245" s="20" customFormat="1" ht="21" customHeight="1">
      <c r="A28" s="26">
        <v>26</v>
      </c>
      <c r="B28" s="27" t="s">
        <v>61</v>
      </c>
      <c r="C28" s="27" t="s">
        <v>8</v>
      </c>
      <c r="D28" s="27" t="s">
        <v>47</v>
      </c>
      <c r="E28" s="27" t="s">
        <v>62</v>
      </c>
      <c r="F28" s="28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</row>
    <row r="29" spans="1:245" s="20" customFormat="1" ht="21" customHeight="1">
      <c r="A29" s="26">
        <v>27</v>
      </c>
      <c r="B29" s="27" t="s">
        <v>63</v>
      </c>
      <c r="C29" s="27" t="s">
        <v>8</v>
      </c>
      <c r="D29" s="27" t="s">
        <v>47</v>
      </c>
      <c r="E29" s="27" t="s">
        <v>64</v>
      </c>
      <c r="F29" s="28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</row>
    <row r="30" spans="1:245" s="20" customFormat="1" ht="21" customHeight="1">
      <c r="A30" s="26">
        <v>28</v>
      </c>
      <c r="B30" s="27" t="s">
        <v>65</v>
      </c>
      <c r="C30" s="27" t="s">
        <v>8</v>
      </c>
      <c r="D30" s="27" t="s">
        <v>47</v>
      </c>
      <c r="E30" s="27" t="s">
        <v>66</v>
      </c>
      <c r="F30" s="28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</row>
    <row r="31" spans="1:245" s="20" customFormat="1" ht="21" customHeight="1">
      <c r="A31" s="26">
        <v>29</v>
      </c>
      <c r="B31" s="27" t="s">
        <v>67</v>
      </c>
      <c r="C31" s="27" t="s">
        <v>8</v>
      </c>
      <c r="D31" s="27" t="s">
        <v>68</v>
      </c>
      <c r="E31" s="27" t="s">
        <v>69</v>
      </c>
      <c r="F31" s="28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</row>
    <row r="32" spans="1:6" s="20" customFormat="1" ht="21" customHeight="1">
      <c r="A32" s="26">
        <v>30</v>
      </c>
      <c r="B32" s="27" t="s">
        <v>70</v>
      </c>
      <c r="C32" s="27" t="s">
        <v>8</v>
      </c>
      <c r="D32" s="27" t="s">
        <v>71</v>
      </c>
      <c r="E32" s="27" t="s">
        <v>72</v>
      </c>
      <c r="F32" s="28"/>
    </row>
    <row r="33" spans="1:6" s="20" customFormat="1" ht="21" customHeight="1">
      <c r="A33" s="26">
        <v>31</v>
      </c>
      <c r="B33" s="27" t="s">
        <v>73</v>
      </c>
      <c r="C33" s="27" t="s">
        <v>8</v>
      </c>
      <c r="D33" s="27" t="s">
        <v>71</v>
      </c>
      <c r="E33" s="27" t="s">
        <v>74</v>
      </c>
      <c r="F33" s="28"/>
    </row>
    <row r="34" spans="1:6" s="20" customFormat="1" ht="21" customHeight="1">
      <c r="A34" s="26">
        <v>32</v>
      </c>
      <c r="B34" s="27" t="s">
        <v>75</v>
      </c>
      <c r="C34" s="27" t="s">
        <v>8</v>
      </c>
      <c r="D34" s="27" t="s">
        <v>71</v>
      </c>
      <c r="E34" s="27" t="s">
        <v>76</v>
      </c>
      <c r="F34" s="28"/>
    </row>
    <row r="35" spans="1:6" s="20" customFormat="1" ht="21" customHeight="1">
      <c r="A35" s="26">
        <v>33</v>
      </c>
      <c r="B35" s="27" t="s">
        <v>77</v>
      </c>
      <c r="C35" s="27" t="s">
        <v>8</v>
      </c>
      <c r="D35" s="27" t="s">
        <v>71</v>
      </c>
      <c r="E35" s="27" t="s">
        <v>78</v>
      </c>
      <c r="F35" s="28"/>
    </row>
    <row r="36" spans="1:6" s="20" customFormat="1" ht="21" customHeight="1">
      <c r="A36" s="26">
        <v>34</v>
      </c>
      <c r="B36" s="27" t="s">
        <v>79</v>
      </c>
      <c r="C36" s="27" t="s">
        <v>8</v>
      </c>
      <c r="D36" s="27" t="s">
        <v>71</v>
      </c>
      <c r="E36" s="27" t="s">
        <v>80</v>
      </c>
      <c r="F36" s="28"/>
    </row>
    <row r="37" spans="1:6" s="20" customFormat="1" ht="21" customHeight="1">
      <c r="A37" s="26">
        <v>35</v>
      </c>
      <c r="B37" s="27" t="s">
        <v>81</v>
      </c>
      <c r="C37" s="27" t="s">
        <v>8</v>
      </c>
      <c r="D37" s="27" t="s">
        <v>71</v>
      </c>
      <c r="E37" s="27" t="s">
        <v>82</v>
      </c>
      <c r="F37" s="28"/>
    </row>
    <row r="38" spans="1:245" s="20" customFormat="1" ht="21" customHeight="1">
      <c r="A38" s="26">
        <v>36</v>
      </c>
      <c r="B38" s="27" t="s">
        <v>83</v>
      </c>
      <c r="C38" s="27" t="s">
        <v>8</v>
      </c>
      <c r="D38" s="27" t="s">
        <v>71</v>
      </c>
      <c r="E38" s="27" t="s">
        <v>84</v>
      </c>
      <c r="F38" s="3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</row>
    <row r="39" spans="1:245" s="20" customFormat="1" ht="21" customHeight="1">
      <c r="A39" s="26">
        <v>37</v>
      </c>
      <c r="B39" s="27" t="s">
        <v>85</v>
      </c>
      <c r="C39" s="27" t="s">
        <v>8</v>
      </c>
      <c r="D39" s="27" t="s">
        <v>71</v>
      </c>
      <c r="E39" s="27" t="s">
        <v>86</v>
      </c>
      <c r="F39" s="28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</row>
    <row r="40" spans="1:6" s="20" customFormat="1" ht="21" customHeight="1">
      <c r="A40" s="26">
        <v>38</v>
      </c>
      <c r="B40" s="27" t="s">
        <v>87</v>
      </c>
      <c r="C40" s="27" t="s">
        <v>8</v>
      </c>
      <c r="D40" s="27" t="s">
        <v>88</v>
      </c>
      <c r="E40" s="27" t="s">
        <v>89</v>
      </c>
      <c r="F40" s="28"/>
    </row>
    <row r="41" spans="1:6" s="20" customFormat="1" ht="21" customHeight="1">
      <c r="A41" s="26">
        <v>39</v>
      </c>
      <c r="B41" s="27" t="s">
        <v>90</v>
      </c>
      <c r="C41" s="27" t="s">
        <v>8</v>
      </c>
      <c r="D41" s="27" t="s">
        <v>88</v>
      </c>
      <c r="E41" s="27" t="s">
        <v>91</v>
      </c>
      <c r="F41" s="28"/>
    </row>
    <row r="42" spans="1:6" s="20" customFormat="1" ht="21" customHeight="1">
      <c r="A42" s="26">
        <v>40</v>
      </c>
      <c r="B42" s="27" t="s">
        <v>92</v>
      </c>
      <c r="C42" s="27" t="s">
        <v>8</v>
      </c>
      <c r="D42" s="27" t="s">
        <v>88</v>
      </c>
      <c r="E42" s="27" t="s">
        <v>93</v>
      </c>
      <c r="F42" s="28"/>
    </row>
    <row r="43" spans="1:6" s="20" customFormat="1" ht="21" customHeight="1">
      <c r="A43" s="26">
        <v>41</v>
      </c>
      <c r="B43" s="27" t="s">
        <v>94</v>
      </c>
      <c r="C43" s="27" t="s">
        <v>8</v>
      </c>
      <c r="D43" s="27" t="s">
        <v>88</v>
      </c>
      <c r="E43" s="27" t="s">
        <v>95</v>
      </c>
      <c r="F43" s="28"/>
    </row>
    <row r="44" spans="1:6" s="20" customFormat="1" ht="21" customHeight="1">
      <c r="A44" s="26">
        <v>42</v>
      </c>
      <c r="B44" s="27" t="s">
        <v>96</v>
      </c>
      <c r="C44" s="27" t="s">
        <v>8</v>
      </c>
      <c r="D44" s="27" t="s">
        <v>88</v>
      </c>
      <c r="E44" s="27" t="s">
        <v>97</v>
      </c>
      <c r="F44" s="28"/>
    </row>
    <row r="45" spans="1:6" s="20" customFormat="1" ht="21" customHeight="1">
      <c r="A45" s="26">
        <v>43</v>
      </c>
      <c r="B45" s="27" t="s">
        <v>98</v>
      </c>
      <c r="C45" s="27" t="s">
        <v>8</v>
      </c>
      <c r="D45" s="27" t="s">
        <v>88</v>
      </c>
      <c r="E45" s="27" t="s">
        <v>99</v>
      </c>
      <c r="F45" s="28"/>
    </row>
    <row r="46" spans="1:6" s="20" customFormat="1" ht="21" customHeight="1">
      <c r="A46" s="26">
        <v>44</v>
      </c>
      <c r="B46" s="27" t="s">
        <v>100</v>
      </c>
      <c r="C46" s="27" t="s">
        <v>8</v>
      </c>
      <c r="D46" s="27" t="s">
        <v>88</v>
      </c>
      <c r="E46" s="27" t="s">
        <v>101</v>
      </c>
      <c r="F46" s="28"/>
    </row>
    <row r="47" spans="1:6" s="20" customFormat="1" ht="21" customHeight="1">
      <c r="A47" s="26">
        <v>45</v>
      </c>
      <c r="B47" s="27" t="s">
        <v>102</v>
      </c>
      <c r="C47" s="27" t="s">
        <v>8</v>
      </c>
      <c r="D47" s="27" t="s">
        <v>103</v>
      </c>
      <c r="E47" s="27" t="s">
        <v>104</v>
      </c>
      <c r="F47" s="28"/>
    </row>
    <row r="48" spans="1:6" s="20" customFormat="1" ht="21" customHeight="1">
      <c r="A48" s="26">
        <v>46</v>
      </c>
      <c r="B48" s="27" t="s">
        <v>105</v>
      </c>
      <c r="C48" s="27" t="s">
        <v>8</v>
      </c>
      <c r="D48" s="27" t="s">
        <v>103</v>
      </c>
      <c r="E48" s="27" t="s">
        <v>106</v>
      </c>
      <c r="F48" s="28"/>
    </row>
    <row r="49" spans="1:6" s="20" customFormat="1" ht="21" customHeight="1">
      <c r="A49" s="26">
        <v>47</v>
      </c>
      <c r="B49" s="27" t="s">
        <v>107</v>
      </c>
      <c r="C49" s="27" t="s">
        <v>8</v>
      </c>
      <c r="D49" s="27" t="s">
        <v>103</v>
      </c>
      <c r="E49" s="27" t="s">
        <v>108</v>
      </c>
      <c r="F49" s="28"/>
    </row>
    <row r="50" spans="1:6" s="20" customFormat="1" ht="21" customHeight="1">
      <c r="A50" s="26">
        <v>48</v>
      </c>
      <c r="B50" s="27" t="s">
        <v>109</v>
      </c>
      <c r="C50" s="27" t="s">
        <v>8</v>
      </c>
      <c r="D50" s="27" t="s">
        <v>110</v>
      </c>
      <c r="E50" s="27" t="s">
        <v>111</v>
      </c>
      <c r="F50" s="28"/>
    </row>
    <row r="51" spans="1:6" s="20" customFormat="1" ht="21" customHeight="1">
      <c r="A51" s="26">
        <v>49</v>
      </c>
      <c r="B51" s="27" t="s">
        <v>112</v>
      </c>
      <c r="C51" s="27" t="s">
        <v>8</v>
      </c>
      <c r="D51" s="27" t="s">
        <v>110</v>
      </c>
      <c r="E51" s="27" t="s">
        <v>113</v>
      </c>
      <c r="F51" s="28"/>
    </row>
    <row r="52" spans="1:245" s="20" customFormat="1" ht="21" customHeight="1">
      <c r="A52" s="26">
        <v>50</v>
      </c>
      <c r="B52" s="27" t="s">
        <v>114</v>
      </c>
      <c r="C52" s="27" t="s">
        <v>8</v>
      </c>
      <c r="D52" s="27" t="s">
        <v>110</v>
      </c>
      <c r="E52" s="27" t="s">
        <v>115</v>
      </c>
      <c r="F52" s="3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</row>
    <row r="53" spans="1:6" s="20" customFormat="1" ht="21" customHeight="1">
      <c r="A53" s="26">
        <v>51</v>
      </c>
      <c r="B53" s="27" t="s">
        <v>116</v>
      </c>
      <c r="C53" s="27" t="s">
        <v>8</v>
      </c>
      <c r="D53" s="27" t="s">
        <v>117</v>
      </c>
      <c r="E53" s="27" t="s">
        <v>118</v>
      </c>
      <c r="F53" s="28"/>
    </row>
    <row r="54" spans="1:245" s="20" customFormat="1" ht="21" customHeight="1">
      <c r="A54" s="26">
        <v>52</v>
      </c>
      <c r="B54" s="27" t="s">
        <v>119</v>
      </c>
      <c r="C54" s="27" t="s">
        <v>8</v>
      </c>
      <c r="D54" s="27" t="s">
        <v>117</v>
      </c>
      <c r="E54" s="27" t="s">
        <v>120</v>
      </c>
      <c r="F54" s="28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</row>
    <row r="55" spans="1:6" s="20" customFormat="1" ht="21" customHeight="1">
      <c r="A55" s="26">
        <v>53</v>
      </c>
      <c r="B55" s="27" t="s">
        <v>121</v>
      </c>
      <c r="C55" s="27" t="s">
        <v>122</v>
      </c>
      <c r="D55" s="27" t="s">
        <v>123</v>
      </c>
      <c r="E55" s="27" t="s">
        <v>124</v>
      </c>
      <c r="F55" s="28"/>
    </row>
    <row r="56" spans="1:245" s="20" customFormat="1" ht="21" customHeight="1">
      <c r="A56" s="26">
        <v>54</v>
      </c>
      <c r="B56" s="27" t="s">
        <v>125</v>
      </c>
      <c r="C56" s="27" t="s">
        <v>122</v>
      </c>
      <c r="D56" s="27" t="s">
        <v>123</v>
      </c>
      <c r="E56" s="27" t="s">
        <v>126</v>
      </c>
      <c r="F56" s="28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</row>
    <row r="57" spans="1:6" s="20" customFormat="1" ht="21" customHeight="1">
      <c r="A57" s="26">
        <v>55</v>
      </c>
      <c r="B57" s="27" t="s">
        <v>127</v>
      </c>
      <c r="C57" s="27" t="s">
        <v>122</v>
      </c>
      <c r="D57" s="27" t="s">
        <v>123</v>
      </c>
      <c r="E57" s="27" t="s">
        <v>128</v>
      </c>
      <c r="F57" s="28"/>
    </row>
    <row r="58" spans="1:6" s="20" customFormat="1" ht="21" customHeight="1">
      <c r="A58" s="26">
        <v>56</v>
      </c>
      <c r="B58" s="27" t="s">
        <v>129</v>
      </c>
      <c r="C58" s="27" t="s">
        <v>122</v>
      </c>
      <c r="D58" s="27" t="s">
        <v>123</v>
      </c>
      <c r="E58" s="27" t="s">
        <v>130</v>
      </c>
      <c r="F58" s="28"/>
    </row>
    <row r="59" spans="1:245" s="20" customFormat="1" ht="21" customHeight="1">
      <c r="A59" s="26">
        <v>57</v>
      </c>
      <c r="B59" s="27" t="s">
        <v>131</v>
      </c>
      <c r="C59" s="27" t="s">
        <v>122</v>
      </c>
      <c r="D59" s="27" t="s">
        <v>123</v>
      </c>
      <c r="E59" s="27" t="s">
        <v>132</v>
      </c>
      <c r="F59" s="28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</row>
    <row r="60" spans="1:6" s="20" customFormat="1" ht="21" customHeight="1">
      <c r="A60" s="26">
        <v>58</v>
      </c>
      <c r="B60" s="27" t="s">
        <v>133</v>
      </c>
      <c r="C60" s="27" t="s">
        <v>122</v>
      </c>
      <c r="D60" s="27" t="s">
        <v>134</v>
      </c>
      <c r="E60" s="27" t="s">
        <v>135</v>
      </c>
      <c r="F60" s="28"/>
    </row>
    <row r="61" spans="1:6" s="20" customFormat="1" ht="21" customHeight="1">
      <c r="A61" s="26">
        <v>59</v>
      </c>
      <c r="B61" s="27" t="s">
        <v>136</v>
      </c>
      <c r="C61" s="27" t="s">
        <v>122</v>
      </c>
      <c r="D61" s="27" t="s">
        <v>134</v>
      </c>
      <c r="E61" s="27" t="s">
        <v>137</v>
      </c>
      <c r="F61" s="28"/>
    </row>
    <row r="62" spans="1:6" s="20" customFormat="1" ht="21" customHeight="1">
      <c r="A62" s="26">
        <v>60</v>
      </c>
      <c r="B62" s="27" t="s">
        <v>138</v>
      </c>
      <c r="C62" s="27" t="s">
        <v>122</v>
      </c>
      <c r="D62" s="27" t="s">
        <v>134</v>
      </c>
      <c r="E62" s="27" t="s">
        <v>139</v>
      </c>
      <c r="F62" s="28"/>
    </row>
    <row r="63" spans="1:6" s="20" customFormat="1" ht="21" customHeight="1">
      <c r="A63" s="26">
        <v>61</v>
      </c>
      <c r="B63" s="27" t="s">
        <v>140</v>
      </c>
      <c r="C63" s="27" t="s">
        <v>122</v>
      </c>
      <c r="D63" s="27" t="s">
        <v>134</v>
      </c>
      <c r="E63" s="27" t="s">
        <v>141</v>
      </c>
      <c r="F63" s="28"/>
    </row>
    <row r="64" spans="1:6" s="20" customFormat="1" ht="21" customHeight="1">
      <c r="A64" s="26">
        <v>62</v>
      </c>
      <c r="B64" s="27" t="s">
        <v>142</v>
      </c>
      <c r="C64" s="27" t="s">
        <v>122</v>
      </c>
      <c r="D64" s="27" t="s">
        <v>134</v>
      </c>
      <c r="E64" s="27" t="s">
        <v>143</v>
      </c>
      <c r="F64" s="28"/>
    </row>
    <row r="65" spans="1:245" s="20" customFormat="1" ht="21" customHeight="1">
      <c r="A65" s="26">
        <v>63</v>
      </c>
      <c r="B65" s="27" t="s">
        <v>144</v>
      </c>
      <c r="C65" s="27" t="s">
        <v>122</v>
      </c>
      <c r="D65" s="27" t="s">
        <v>134</v>
      </c>
      <c r="E65" s="27" t="s">
        <v>145</v>
      </c>
      <c r="F65" s="28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</row>
    <row r="66" spans="1:245" s="20" customFormat="1" ht="21" customHeight="1">
      <c r="A66" s="26">
        <v>64</v>
      </c>
      <c r="B66" s="27" t="s">
        <v>146</v>
      </c>
      <c r="C66" s="27" t="s">
        <v>122</v>
      </c>
      <c r="D66" s="27" t="s">
        <v>134</v>
      </c>
      <c r="E66" s="27" t="s">
        <v>147</v>
      </c>
      <c r="F66" s="28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</row>
    <row r="67" spans="1:245" s="20" customFormat="1" ht="21" customHeight="1">
      <c r="A67" s="26">
        <v>65</v>
      </c>
      <c r="B67" s="27" t="s">
        <v>148</v>
      </c>
      <c r="C67" s="27" t="s">
        <v>122</v>
      </c>
      <c r="D67" s="27" t="s">
        <v>149</v>
      </c>
      <c r="E67" s="27" t="s">
        <v>150</v>
      </c>
      <c r="F67" s="28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  <c r="IB67" s="29"/>
      <c r="IC67" s="29"/>
      <c r="ID67" s="29"/>
      <c r="IE67" s="29"/>
      <c r="IF67" s="29"/>
      <c r="IG67" s="29"/>
      <c r="IH67" s="29"/>
      <c r="II67" s="29"/>
      <c r="IJ67" s="29"/>
      <c r="IK67" s="29"/>
    </row>
    <row r="68" spans="1:245" s="20" customFormat="1" ht="21" customHeight="1">
      <c r="A68" s="26">
        <v>66</v>
      </c>
      <c r="B68" s="27" t="s">
        <v>151</v>
      </c>
      <c r="C68" s="27" t="s">
        <v>122</v>
      </c>
      <c r="D68" s="27" t="s">
        <v>149</v>
      </c>
      <c r="E68" s="27" t="s">
        <v>152</v>
      </c>
      <c r="F68" s="28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</row>
    <row r="69" spans="1:245" s="20" customFormat="1" ht="21" customHeight="1">
      <c r="A69" s="26">
        <v>67</v>
      </c>
      <c r="B69" s="27" t="s">
        <v>153</v>
      </c>
      <c r="C69" s="27" t="s">
        <v>122</v>
      </c>
      <c r="D69" s="27" t="s">
        <v>149</v>
      </c>
      <c r="E69" s="27" t="s">
        <v>154</v>
      </c>
      <c r="F69" s="28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</row>
    <row r="70" spans="1:6" s="20" customFormat="1" ht="21" customHeight="1">
      <c r="A70" s="26">
        <v>68</v>
      </c>
      <c r="B70" s="27" t="s">
        <v>155</v>
      </c>
      <c r="C70" s="27" t="s">
        <v>122</v>
      </c>
      <c r="D70" s="27" t="s">
        <v>156</v>
      </c>
      <c r="E70" s="27" t="s">
        <v>157</v>
      </c>
      <c r="F70" s="28"/>
    </row>
    <row r="71" spans="1:6" s="20" customFormat="1" ht="21" customHeight="1">
      <c r="A71" s="26">
        <v>69</v>
      </c>
      <c r="B71" s="27" t="s">
        <v>158</v>
      </c>
      <c r="C71" s="27" t="s">
        <v>122</v>
      </c>
      <c r="D71" s="27" t="s">
        <v>156</v>
      </c>
      <c r="E71" s="27" t="s">
        <v>159</v>
      </c>
      <c r="F71" s="28"/>
    </row>
    <row r="72" spans="1:6" s="20" customFormat="1" ht="21" customHeight="1">
      <c r="A72" s="26">
        <v>70</v>
      </c>
      <c r="B72" s="27" t="s">
        <v>160</v>
      </c>
      <c r="C72" s="27" t="s">
        <v>122</v>
      </c>
      <c r="D72" s="27" t="s">
        <v>156</v>
      </c>
      <c r="E72" s="27" t="s">
        <v>161</v>
      </c>
      <c r="F72" s="28"/>
    </row>
    <row r="73" spans="1:6" s="20" customFormat="1" ht="21" customHeight="1">
      <c r="A73" s="26">
        <v>71</v>
      </c>
      <c r="B73" s="27" t="s">
        <v>162</v>
      </c>
      <c r="C73" s="27" t="s">
        <v>122</v>
      </c>
      <c r="D73" s="27" t="s">
        <v>156</v>
      </c>
      <c r="E73" s="27" t="s">
        <v>163</v>
      </c>
      <c r="F73" s="28"/>
    </row>
    <row r="74" spans="1:6" s="20" customFormat="1" ht="21" customHeight="1">
      <c r="A74" s="26">
        <v>72</v>
      </c>
      <c r="B74" s="27" t="s">
        <v>164</v>
      </c>
      <c r="C74" s="27" t="s">
        <v>122</v>
      </c>
      <c r="D74" s="27" t="s">
        <v>156</v>
      </c>
      <c r="E74" s="27" t="s">
        <v>165</v>
      </c>
      <c r="F74" s="28"/>
    </row>
    <row r="75" spans="1:6" s="20" customFormat="1" ht="21" customHeight="1">
      <c r="A75" s="26">
        <v>73</v>
      </c>
      <c r="B75" s="27" t="s">
        <v>166</v>
      </c>
      <c r="C75" s="27" t="s">
        <v>122</v>
      </c>
      <c r="D75" s="27" t="s">
        <v>167</v>
      </c>
      <c r="E75" s="27" t="s">
        <v>168</v>
      </c>
      <c r="F75" s="28"/>
    </row>
    <row r="76" spans="1:6" s="20" customFormat="1" ht="21" customHeight="1">
      <c r="A76" s="26">
        <v>74</v>
      </c>
      <c r="B76" s="27" t="s">
        <v>169</v>
      </c>
      <c r="C76" s="27" t="s">
        <v>122</v>
      </c>
      <c r="D76" s="27" t="s">
        <v>167</v>
      </c>
      <c r="E76" s="27" t="s">
        <v>170</v>
      </c>
      <c r="F76" s="28"/>
    </row>
    <row r="77" spans="1:6" s="20" customFormat="1" ht="21" customHeight="1">
      <c r="A77" s="26">
        <v>75</v>
      </c>
      <c r="B77" s="27" t="s">
        <v>171</v>
      </c>
      <c r="C77" s="27" t="s">
        <v>122</v>
      </c>
      <c r="D77" s="27" t="s">
        <v>167</v>
      </c>
      <c r="E77" s="27" t="s">
        <v>172</v>
      </c>
      <c r="F77" s="28"/>
    </row>
    <row r="78" spans="1:6" s="20" customFormat="1" ht="21" customHeight="1">
      <c r="A78" s="26">
        <v>76</v>
      </c>
      <c r="B78" s="27" t="s">
        <v>173</v>
      </c>
      <c r="C78" s="27" t="s">
        <v>122</v>
      </c>
      <c r="D78" s="27" t="s">
        <v>167</v>
      </c>
      <c r="E78" s="27" t="s">
        <v>174</v>
      </c>
      <c r="F78" s="28"/>
    </row>
    <row r="79" spans="1:6" s="20" customFormat="1" ht="21" customHeight="1">
      <c r="A79" s="26">
        <v>77</v>
      </c>
      <c r="B79" s="27" t="s">
        <v>175</v>
      </c>
      <c r="C79" s="27" t="s">
        <v>122</v>
      </c>
      <c r="D79" s="27" t="s">
        <v>167</v>
      </c>
      <c r="E79" s="27" t="s">
        <v>176</v>
      </c>
      <c r="F79" s="28"/>
    </row>
    <row r="80" spans="1:6" s="20" customFormat="1" ht="21" customHeight="1">
      <c r="A80" s="26">
        <v>78</v>
      </c>
      <c r="B80" s="27" t="s">
        <v>177</v>
      </c>
      <c r="C80" s="27" t="s">
        <v>122</v>
      </c>
      <c r="D80" s="27" t="s">
        <v>167</v>
      </c>
      <c r="E80" s="27" t="s">
        <v>178</v>
      </c>
      <c r="F80" s="28"/>
    </row>
    <row r="81" spans="1:6" s="20" customFormat="1" ht="21" customHeight="1">
      <c r="A81" s="26">
        <v>79</v>
      </c>
      <c r="B81" s="27" t="s">
        <v>179</v>
      </c>
      <c r="C81" s="27" t="s">
        <v>122</v>
      </c>
      <c r="D81" s="27" t="s">
        <v>167</v>
      </c>
      <c r="E81" s="27" t="s">
        <v>180</v>
      </c>
      <c r="F81" s="28"/>
    </row>
    <row r="82" spans="1:6" s="20" customFormat="1" ht="21" customHeight="1">
      <c r="A82" s="26">
        <v>80</v>
      </c>
      <c r="B82" s="27" t="s">
        <v>181</v>
      </c>
      <c r="C82" s="27" t="s">
        <v>122</v>
      </c>
      <c r="D82" s="27" t="s">
        <v>167</v>
      </c>
      <c r="E82" s="27" t="s">
        <v>182</v>
      </c>
      <c r="F82" s="28"/>
    </row>
    <row r="83" spans="1:245" s="20" customFormat="1" ht="21" customHeight="1">
      <c r="A83" s="26">
        <v>81</v>
      </c>
      <c r="B83" s="27" t="s">
        <v>183</v>
      </c>
      <c r="C83" s="27" t="s">
        <v>122</v>
      </c>
      <c r="D83" s="27" t="s">
        <v>167</v>
      </c>
      <c r="E83" s="27" t="s">
        <v>184</v>
      </c>
      <c r="F83" s="28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</row>
    <row r="84" spans="1:6" s="20" customFormat="1" ht="21" customHeight="1">
      <c r="A84" s="26">
        <v>82</v>
      </c>
      <c r="B84" s="27" t="s">
        <v>185</v>
      </c>
      <c r="C84" s="27" t="s">
        <v>122</v>
      </c>
      <c r="D84" s="27" t="s">
        <v>167</v>
      </c>
      <c r="E84" s="27" t="s">
        <v>186</v>
      </c>
      <c r="F84" s="28"/>
    </row>
    <row r="85" spans="1:6" s="20" customFormat="1" ht="21" customHeight="1">
      <c r="A85" s="26">
        <v>83</v>
      </c>
      <c r="B85" s="27" t="s">
        <v>187</v>
      </c>
      <c r="C85" s="27" t="s">
        <v>188</v>
      </c>
      <c r="D85" s="27" t="s">
        <v>189</v>
      </c>
      <c r="E85" s="27" t="s">
        <v>190</v>
      </c>
      <c r="F85" s="28"/>
    </row>
    <row r="86" spans="1:6" s="20" customFormat="1" ht="21" customHeight="1">
      <c r="A86" s="26">
        <v>84</v>
      </c>
      <c r="B86" s="27" t="s">
        <v>191</v>
      </c>
      <c r="C86" s="27" t="s">
        <v>188</v>
      </c>
      <c r="D86" s="27" t="s">
        <v>189</v>
      </c>
      <c r="E86" s="27" t="s">
        <v>192</v>
      </c>
      <c r="F86" s="28"/>
    </row>
    <row r="87" spans="1:245" s="20" customFormat="1" ht="21" customHeight="1">
      <c r="A87" s="26">
        <v>85</v>
      </c>
      <c r="B87" s="27" t="s">
        <v>193</v>
      </c>
      <c r="C87" s="27" t="s">
        <v>188</v>
      </c>
      <c r="D87" s="27" t="s">
        <v>189</v>
      </c>
      <c r="E87" s="27" t="s">
        <v>194</v>
      </c>
      <c r="F87" s="28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  <c r="II87" s="30"/>
      <c r="IJ87" s="30"/>
      <c r="IK87" s="30"/>
    </row>
    <row r="88" spans="1:245" s="20" customFormat="1" ht="21" customHeight="1">
      <c r="A88" s="26">
        <v>86</v>
      </c>
      <c r="B88" s="27" t="s">
        <v>195</v>
      </c>
      <c r="C88" s="27" t="s">
        <v>188</v>
      </c>
      <c r="D88" s="27" t="s">
        <v>189</v>
      </c>
      <c r="E88" s="27" t="s">
        <v>196</v>
      </c>
      <c r="F88" s="28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  <c r="ID88" s="30"/>
      <c r="IE88" s="30"/>
      <c r="IF88" s="30"/>
      <c r="IG88" s="30"/>
      <c r="IH88" s="30"/>
      <c r="II88" s="30"/>
      <c r="IJ88" s="30"/>
      <c r="IK88" s="30"/>
    </row>
    <row r="89" spans="1:245" s="20" customFormat="1" ht="21" customHeight="1">
      <c r="A89" s="26">
        <v>87</v>
      </c>
      <c r="B89" s="27" t="s">
        <v>197</v>
      </c>
      <c r="C89" s="27" t="s">
        <v>188</v>
      </c>
      <c r="D89" s="27" t="s">
        <v>189</v>
      </c>
      <c r="E89" s="27" t="s">
        <v>198</v>
      </c>
      <c r="F89" s="28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</row>
    <row r="90" spans="1:245" s="20" customFormat="1" ht="21" customHeight="1">
      <c r="A90" s="26">
        <v>88</v>
      </c>
      <c r="B90" s="27" t="s">
        <v>199</v>
      </c>
      <c r="C90" s="27" t="s">
        <v>188</v>
      </c>
      <c r="D90" s="27" t="s">
        <v>189</v>
      </c>
      <c r="E90" s="27" t="s">
        <v>200</v>
      </c>
      <c r="F90" s="28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  <c r="ID90" s="30"/>
      <c r="IE90" s="30"/>
      <c r="IF90" s="30"/>
      <c r="IG90" s="30"/>
      <c r="IH90" s="30"/>
      <c r="II90" s="30"/>
      <c r="IJ90" s="30"/>
      <c r="IK90" s="30"/>
    </row>
    <row r="91" spans="1:245" s="20" customFormat="1" ht="21" customHeight="1">
      <c r="A91" s="26">
        <v>89</v>
      </c>
      <c r="B91" s="27" t="s">
        <v>201</v>
      </c>
      <c r="C91" s="27" t="s">
        <v>188</v>
      </c>
      <c r="D91" s="27" t="s">
        <v>189</v>
      </c>
      <c r="E91" s="27" t="s">
        <v>202</v>
      </c>
      <c r="F91" s="28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  <c r="IG91" s="30"/>
      <c r="IH91" s="30"/>
      <c r="II91" s="30"/>
      <c r="IJ91" s="30"/>
      <c r="IK91" s="30"/>
    </row>
    <row r="92" spans="1:245" s="20" customFormat="1" ht="21" customHeight="1">
      <c r="A92" s="26">
        <v>90</v>
      </c>
      <c r="B92" s="27" t="s">
        <v>203</v>
      </c>
      <c r="C92" s="27" t="s">
        <v>188</v>
      </c>
      <c r="D92" s="27" t="s">
        <v>189</v>
      </c>
      <c r="E92" s="27" t="s">
        <v>204</v>
      </c>
      <c r="F92" s="28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</row>
    <row r="93" spans="1:245" s="20" customFormat="1" ht="21" customHeight="1">
      <c r="A93" s="26">
        <v>91</v>
      </c>
      <c r="B93" s="27" t="s">
        <v>205</v>
      </c>
      <c r="C93" s="27" t="s">
        <v>188</v>
      </c>
      <c r="D93" s="27" t="s">
        <v>189</v>
      </c>
      <c r="E93" s="27" t="s">
        <v>206</v>
      </c>
      <c r="F93" s="28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  <c r="HP93" s="30"/>
      <c r="HQ93" s="30"/>
      <c r="HR93" s="30"/>
      <c r="HS93" s="30"/>
      <c r="HT93" s="30"/>
      <c r="HU93" s="30"/>
      <c r="HV93" s="30"/>
      <c r="HW93" s="30"/>
      <c r="HX93" s="30"/>
      <c r="HY93" s="30"/>
      <c r="HZ93" s="30"/>
      <c r="IA93" s="30"/>
      <c r="IB93" s="30"/>
      <c r="IC93" s="30"/>
      <c r="ID93" s="30"/>
      <c r="IE93" s="30"/>
      <c r="IF93" s="30"/>
      <c r="IG93" s="30"/>
      <c r="IH93" s="30"/>
      <c r="II93" s="30"/>
      <c r="IJ93" s="30"/>
      <c r="IK93" s="30"/>
    </row>
    <row r="94" spans="1:245" s="20" customFormat="1" ht="21" customHeight="1">
      <c r="A94" s="26">
        <v>92</v>
      </c>
      <c r="B94" s="27" t="s">
        <v>207</v>
      </c>
      <c r="C94" s="27" t="s">
        <v>188</v>
      </c>
      <c r="D94" s="27" t="s">
        <v>189</v>
      </c>
      <c r="E94" s="27" t="s">
        <v>208</v>
      </c>
      <c r="F94" s="28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0"/>
      <c r="HW94" s="30"/>
      <c r="HX94" s="30"/>
      <c r="HY94" s="30"/>
      <c r="HZ94" s="30"/>
      <c r="IA94" s="30"/>
      <c r="IB94" s="30"/>
      <c r="IC94" s="30"/>
      <c r="ID94" s="30"/>
      <c r="IE94" s="30"/>
      <c r="IF94" s="30"/>
      <c r="IG94" s="30"/>
      <c r="IH94" s="30"/>
      <c r="II94" s="30"/>
      <c r="IJ94" s="30"/>
      <c r="IK94" s="30"/>
    </row>
    <row r="95" spans="1:245" s="20" customFormat="1" ht="21" customHeight="1">
      <c r="A95" s="26">
        <v>93</v>
      </c>
      <c r="B95" s="27" t="s">
        <v>209</v>
      </c>
      <c r="C95" s="27" t="s">
        <v>188</v>
      </c>
      <c r="D95" s="27" t="s">
        <v>189</v>
      </c>
      <c r="E95" s="27" t="s">
        <v>210</v>
      </c>
      <c r="F95" s="28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  <c r="FJ95" s="33"/>
      <c r="FK95" s="33"/>
      <c r="FL95" s="33"/>
      <c r="FM95" s="33"/>
      <c r="FN95" s="33"/>
      <c r="FO95" s="33"/>
      <c r="FP95" s="33"/>
      <c r="FQ95" s="33"/>
      <c r="FR95" s="33"/>
      <c r="FS95" s="33"/>
      <c r="FT95" s="33"/>
      <c r="FU95" s="33"/>
      <c r="FV95" s="33"/>
      <c r="FW95" s="33"/>
      <c r="FX95" s="33"/>
      <c r="FY95" s="33"/>
      <c r="FZ95" s="33"/>
      <c r="GA95" s="33"/>
      <c r="GB95" s="33"/>
      <c r="GC95" s="33"/>
      <c r="GD95" s="33"/>
      <c r="GE95" s="33"/>
      <c r="GF95" s="33"/>
      <c r="GG95" s="33"/>
      <c r="GH95" s="33"/>
      <c r="GI95" s="33"/>
      <c r="GJ95" s="33"/>
      <c r="GK95" s="33"/>
      <c r="GL95" s="33"/>
      <c r="GM95" s="33"/>
      <c r="GN95" s="33"/>
      <c r="GO95" s="33"/>
      <c r="GP95" s="33"/>
      <c r="GQ95" s="33"/>
      <c r="GR95" s="33"/>
      <c r="GS95" s="33"/>
      <c r="GT95" s="33"/>
      <c r="GU95" s="33"/>
      <c r="GV95" s="33"/>
      <c r="GW95" s="33"/>
      <c r="GX95" s="33"/>
      <c r="GY95" s="33"/>
      <c r="GZ95" s="33"/>
      <c r="HA95" s="33"/>
      <c r="HB95" s="33"/>
      <c r="HC95" s="33"/>
      <c r="HD95" s="33"/>
      <c r="HE95" s="33"/>
      <c r="HF95" s="33"/>
      <c r="HG95" s="33"/>
      <c r="HH95" s="33"/>
      <c r="HI95" s="33"/>
      <c r="HJ95" s="33"/>
      <c r="HK95" s="33"/>
      <c r="HL95" s="33"/>
      <c r="HM95" s="33"/>
      <c r="HN95" s="33"/>
      <c r="HO95" s="33"/>
      <c r="HP95" s="33"/>
      <c r="HQ95" s="33"/>
      <c r="HR95" s="33"/>
      <c r="HS95" s="33"/>
      <c r="HT95" s="33"/>
      <c r="HU95" s="33"/>
      <c r="HV95" s="33"/>
      <c r="HW95" s="33"/>
      <c r="HX95" s="33"/>
      <c r="HY95" s="33"/>
      <c r="HZ95" s="33"/>
      <c r="IA95" s="33"/>
      <c r="IB95" s="33"/>
      <c r="IC95" s="33"/>
      <c r="ID95" s="33"/>
      <c r="IE95" s="33"/>
      <c r="IF95" s="33"/>
      <c r="IG95" s="33"/>
      <c r="IH95" s="33"/>
      <c r="II95" s="33"/>
      <c r="IJ95" s="33"/>
      <c r="IK95" s="33"/>
    </row>
    <row r="96" spans="1:245" s="20" customFormat="1" ht="21" customHeight="1">
      <c r="A96" s="26">
        <v>94</v>
      </c>
      <c r="B96" s="27" t="s">
        <v>211</v>
      </c>
      <c r="C96" s="27" t="s">
        <v>188</v>
      </c>
      <c r="D96" s="27" t="s">
        <v>189</v>
      </c>
      <c r="E96" s="27" t="s">
        <v>212</v>
      </c>
      <c r="F96" s="28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  <c r="FJ96" s="33"/>
      <c r="FK96" s="33"/>
      <c r="FL96" s="33"/>
      <c r="FM96" s="33"/>
      <c r="FN96" s="33"/>
      <c r="FO96" s="33"/>
      <c r="FP96" s="33"/>
      <c r="FQ96" s="33"/>
      <c r="FR96" s="33"/>
      <c r="FS96" s="33"/>
      <c r="FT96" s="33"/>
      <c r="FU96" s="33"/>
      <c r="FV96" s="33"/>
      <c r="FW96" s="33"/>
      <c r="FX96" s="33"/>
      <c r="FY96" s="33"/>
      <c r="FZ96" s="33"/>
      <c r="GA96" s="33"/>
      <c r="GB96" s="33"/>
      <c r="GC96" s="33"/>
      <c r="GD96" s="33"/>
      <c r="GE96" s="33"/>
      <c r="GF96" s="33"/>
      <c r="GG96" s="33"/>
      <c r="GH96" s="33"/>
      <c r="GI96" s="33"/>
      <c r="GJ96" s="33"/>
      <c r="GK96" s="33"/>
      <c r="GL96" s="33"/>
      <c r="GM96" s="33"/>
      <c r="GN96" s="33"/>
      <c r="GO96" s="33"/>
      <c r="GP96" s="33"/>
      <c r="GQ96" s="33"/>
      <c r="GR96" s="33"/>
      <c r="GS96" s="33"/>
      <c r="GT96" s="33"/>
      <c r="GU96" s="33"/>
      <c r="GV96" s="33"/>
      <c r="GW96" s="33"/>
      <c r="GX96" s="33"/>
      <c r="GY96" s="33"/>
      <c r="GZ96" s="33"/>
      <c r="HA96" s="33"/>
      <c r="HB96" s="33"/>
      <c r="HC96" s="33"/>
      <c r="HD96" s="33"/>
      <c r="HE96" s="33"/>
      <c r="HF96" s="33"/>
      <c r="HG96" s="33"/>
      <c r="HH96" s="33"/>
      <c r="HI96" s="33"/>
      <c r="HJ96" s="33"/>
      <c r="HK96" s="33"/>
      <c r="HL96" s="33"/>
      <c r="HM96" s="33"/>
      <c r="HN96" s="33"/>
      <c r="HO96" s="33"/>
      <c r="HP96" s="33"/>
      <c r="HQ96" s="33"/>
      <c r="HR96" s="33"/>
      <c r="HS96" s="33"/>
      <c r="HT96" s="33"/>
      <c r="HU96" s="33"/>
      <c r="HV96" s="33"/>
      <c r="HW96" s="33"/>
      <c r="HX96" s="33"/>
      <c r="HY96" s="33"/>
      <c r="HZ96" s="33"/>
      <c r="IA96" s="33"/>
      <c r="IB96" s="33"/>
      <c r="IC96" s="33"/>
      <c r="ID96" s="33"/>
      <c r="IE96" s="33"/>
      <c r="IF96" s="33"/>
      <c r="IG96" s="33"/>
      <c r="IH96" s="33"/>
      <c r="II96" s="33"/>
      <c r="IJ96" s="33"/>
      <c r="IK96" s="33"/>
    </row>
    <row r="97" spans="1:245" s="20" customFormat="1" ht="21" customHeight="1">
      <c r="A97" s="26">
        <v>95</v>
      </c>
      <c r="B97" s="27" t="s">
        <v>213</v>
      </c>
      <c r="C97" s="27" t="s">
        <v>188</v>
      </c>
      <c r="D97" s="27" t="s">
        <v>214</v>
      </c>
      <c r="E97" s="27" t="s">
        <v>215</v>
      </c>
      <c r="F97" s="28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  <c r="GV97" s="30"/>
      <c r="GW97" s="30"/>
      <c r="GX97" s="30"/>
      <c r="GY97" s="30"/>
      <c r="GZ97" s="30"/>
      <c r="HA97" s="30"/>
      <c r="HB97" s="30"/>
      <c r="HC97" s="30"/>
      <c r="HD97" s="30"/>
      <c r="HE97" s="30"/>
      <c r="HF97" s="30"/>
      <c r="HG97" s="30"/>
      <c r="HH97" s="30"/>
      <c r="HI97" s="30"/>
      <c r="HJ97" s="30"/>
      <c r="HK97" s="30"/>
      <c r="HL97" s="30"/>
      <c r="HM97" s="30"/>
      <c r="HN97" s="30"/>
      <c r="HO97" s="30"/>
      <c r="HP97" s="30"/>
      <c r="HQ97" s="30"/>
      <c r="HR97" s="30"/>
      <c r="HS97" s="30"/>
      <c r="HT97" s="30"/>
      <c r="HU97" s="30"/>
      <c r="HV97" s="30"/>
      <c r="HW97" s="30"/>
      <c r="HX97" s="30"/>
      <c r="HY97" s="30"/>
      <c r="HZ97" s="30"/>
      <c r="IA97" s="30"/>
      <c r="IB97" s="30"/>
      <c r="IC97" s="30"/>
      <c r="ID97" s="30"/>
      <c r="IE97" s="30"/>
      <c r="IF97" s="30"/>
      <c r="IG97" s="30"/>
      <c r="IH97" s="30"/>
      <c r="II97" s="30"/>
      <c r="IJ97" s="30"/>
      <c r="IK97" s="30"/>
    </row>
    <row r="98" spans="1:245" s="20" customFormat="1" ht="21" customHeight="1">
      <c r="A98" s="26">
        <v>96</v>
      </c>
      <c r="B98" s="27" t="s">
        <v>216</v>
      </c>
      <c r="C98" s="27" t="s">
        <v>188</v>
      </c>
      <c r="D98" s="27" t="s">
        <v>214</v>
      </c>
      <c r="E98" s="27" t="s">
        <v>217</v>
      </c>
      <c r="F98" s="28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  <c r="GR98" s="30"/>
      <c r="GS98" s="30"/>
      <c r="GT98" s="30"/>
      <c r="GU98" s="30"/>
      <c r="GV98" s="30"/>
      <c r="GW98" s="30"/>
      <c r="GX98" s="30"/>
      <c r="GY98" s="30"/>
      <c r="GZ98" s="30"/>
      <c r="HA98" s="30"/>
      <c r="HB98" s="30"/>
      <c r="HC98" s="30"/>
      <c r="HD98" s="30"/>
      <c r="HE98" s="30"/>
      <c r="HF98" s="30"/>
      <c r="HG98" s="30"/>
      <c r="HH98" s="30"/>
      <c r="HI98" s="30"/>
      <c r="HJ98" s="30"/>
      <c r="HK98" s="30"/>
      <c r="HL98" s="30"/>
      <c r="HM98" s="30"/>
      <c r="HN98" s="30"/>
      <c r="HO98" s="30"/>
      <c r="HP98" s="30"/>
      <c r="HQ98" s="30"/>
      <c r="HR98" s="30"/>
      <c r="HS98" s="30"/>
      <c r="HT98" s="30"/>
      <c r="HU98" s="30"/>
      <c r="HV98" s="30"/>
      <c r="HW98" s="30"/>
      <c r="HX98" s="30"/>
      <c r="HY98" s="30"/>
      <c r="HZ98" s="30"/>
      <c r="IA98" s="30"/>
      <c r="IB98" s="30"/>
      <c r="IC98" s="30"/>
      <c r="ID98" s="30"/>
      <c r="IE98" s="30"/>
      <c r="IF98" s="30"/>
      <c r="IG98" s="30"/>
      <c r="IH98" s="30"/>
      <c r="II98" s="30"/>
      <c r="IJ98" s="30"/>
      <c r="IK98" s="30"/>
    </row>
    <row r="99" spans="1:245" s="20" customFormat="1" ht="21" customHeight="1">
      <c r="A99" s="26">
        <v>97</v>
      </c>
      <c r="B99" s="27" t="s">
        <v>218</v>
      </c>
      <c r="C99" s="27" t="s">
        <v>188</v>
      </c>
      <c r="D99" s="27" t="s">
        <v>214</v>
      </c>
      <c r="E99" s="27" t="s">
        <v>219</v>
      </c>
      <c r="F99" s="28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  <c r="HG99" s="30"/>
      <c r="HH99" s="30"/>
      <c r="HI99" s="30"/>
      <c r="HJ99" s="30"/>
      <c r="HK99" s="30"/>
      <c r="HL99" s="30"/>
      <c r="HM99" s="30"/>
      <c r="HN99" s="30"/>
      <c r="HO99" s="30"/>
      <c r="HP99" s="30"/>
      <c r="HQ99" s="30"/>
      <c r="HR99" s="30"/>
      <c r="HS99" s="30"/>
      <c r="HT99" s="30"/>
      <c r="HU99" s="30"/>
      <c r="HV99" s="30"/>
      <c r="HW99" s="30"/>
      <c r="HX99" s="30"/>
      <c r="HY99" s="30"/>
      <c r="HZ99" s="30"/>
      <c r="IA99" s="30"/>
      <c r="IB99" s="30"/>
      <c r="IC99" s="30"/>
      <c r="ID99" s="30"/>
      <c r="IE99" s="30"/>
      <c r="IF99" s="30"/>
      <c r="IG99" s="30"/>
      <c r="IH99" s="30"/>
      <c r="II99" s="30"/>
      <c r="IJ99" s="30"/>
      <c r="IK99" s="30"/>
    </row>
    <row r="100" spans="1:245" s="20" customFormat="1" ht="21" customHeight="1">
      <c r="A100" s="26">
        <v>98</v>
      </c>
      <c r="B100" s="27" t="s">
        <v>220</v>
      </c>
      <c r="C100" s="27" t="s">
        <v>188</v>
      </c>
      <c r="D100" s="27" t="s">
        <v>214</v>
      </c>
      <c r="E100" s="27" t="s">
        <v>221</v>
      </c>
      <c r="F100" s="28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30"/>
      <c r="GR100" s="30"/>
      <c r="GS100" s="30"/>
      <c r="GT100" s="30"/>
      <c r="GU100" s="30"/>
      <c r="GV100" s="30"/>
      <c r="GW100" s="30"/>
      <c r="GX100" s="30"/>
      <c r="GY100" s="30"/>
      <c r="GZ100" s="30"/>
      <c r="HA100" s="30"/>
      <c r="HB100" s="30"/>
      <c r="HC100" s="30"/>
      <c r="HD100" s="30"/>
      <c r="HE100" s="30"/>
      <c r="HF100" s="30"/>
      <c r="HG100" s="30"/>
      <c r="HH100" s="30"/>
      <c r="HI100" s="30"/>
      <c r="HJ100" s="30"/>
      <c r="HK100" s="30"/>
      <c r="HL100" s="30"/>
      <c r="HM100" s="30"/>
      <c r="HN100" s="30"/>
      <c r="HO100" s="30"/>
      <c r="HP100" s="30"/>
      <c r="HQ100" s="30"/>
      <c r="HR100" s="30"/>
      <c r="HS100" s="30"/>
      <c r="HT100" s="30"/>
      <c r="HU100" s="30"/>
      <c r="HV100" s="30"/>
      <c r="HW100" s="30"/>
      <c r="HX100" s="30"/>
      <c r="HY100" s="30"/>
      <c r="HZ100" s="30"/>
      <c r="IA100" s="30"/>
      <c r="IB100" s="30"/>
      <c r="IC100" s="30"/>
      <c r="ID100" s="30"/>
      <c r="IE100" s="30"/>
      <c r="IF100" s="30"/>
      <c r="IG100" s="30"/>
      <c r="IH100" s="30"/>
      <c r="II100" s="30"/>
      <c r="IJ100" s="30"/>
      <c r="IK100" s="30"/>
    </row>
    <row r="101" spans="1:245" s="20" customFormat="1" ht="21" customHeight="1">
      <c r="A101" s="26">
        <v>99</v>
      </c>
      <c r="B101" s="27" t="s">
        <v>222</v>
      </c>
      <c r="C101" s="27" t="s">
        <v>188</v>
      </c>
      <c r="D101" s="27" t="s">
        <v>214</v>
      </c>
      <c r="E101" s="27" t="s">
        <v>223</v>
      </c>
      <c r="F101" s="28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  <c r="FZ101" s="30"/>
      <c r="GA101" s="30"/>
      <c r="GB101" s="30"/>
      <c r="GC101" s="30"/>
      <c r="GD101" s="30"/>
      <c r="GE101" s="30"/>
      <c r="GF101" s="30"/>
      <c r="GG101" s="30"/>
      <c r="GH101" s="30"/>
      <c r="GI101" s="30"/>
      <c r="GJ101" s="30"/>
      <c r="GK101" s="30"/>
      <c r="GL101" s="30"/>
      <c r="GM101" s="30"/>
      <c r="GN101" s="30"/>
      <c r="GO101" s="30"/>
      <c r="GP101" s="30"/>
      <c r="GQ101" s="30"/>
      <c r="GR101" s="30"/>
      <c r="GS101" s="30"/>
      <c r="GT101" s="30"/>
      <c r="GU101" s="30"/>
      <c r="GV101" s="30"/>
      <c r="GW101" s="30"/>
      <c r="GX101" s="30"/>
      <c r="GY101" s="30"/>
      <c r="GZ101" s="30"/>
      <c r="HA101" s="30"/>
      <c r="HB101" s="30"/>
      <c r="HC101" s="30"/>
      <c r="HD101" s="30"/>
      <c r="HE101" s="30"/>
      <c r="HF101" s="30"/>
      <c r="HG101" s="30"/>
      <c r="HH101" s="30"/>
      <c r="HI101" s="30"/>
      <c r="HJ101" s="30"/>
      <c r="HK101" s="30"/>
      <c r="HL101" s="30"/>
      <c r="HM101" s="30"/>
      <c r="HN101" s="30"/>
      <c r="HO101" s="30"/>
      <c r="HP101" s="30"/>
      <c r="HQ101" s="30"/>
      <c r="HR101" s="30"/>
      <c r="HS101" s="30"/>
      <c r="HT101" s="30"/>
      <c r="HU101" s="30"/>
      <c r="HV101" s="30"/>
      <c r="HW101" s="30"/>
      <c r="HX101" s="30"/>
      <c r="HY101" s="30"/>
      <c r="HZ101" s="30"/>
      <c r="IA101" s="30"/>
      <c r="IB101" s="30"/>
      <c r="IC101" s="30"/>
      <c r="ID101" s="30"/>
      <c r="IE101" s="30"/>
      <c r="IF101" s="30"/>
      <c r="IG101" s="30"/>
      <c r="IH101" s="30"/>
      <c r="II101" s="30"/>
      <c r="IJ101" s="30"/>
      <c r="IK101" s="30"/>
    </row>
    <row r="102" spans="1:245" s="20" customFormat="1" ht="21" customHeight="1">
      <c r="A102" s="26">
        <v>100</v>
      </c>
      <c r="B102" s="27" t="s">
        <v>224</v>
      </c>
      <c r="C102" s="27" t="s">
        <v>188</v>
      </c>
      <c r="D102" s="27" t="s">
        <v>214</v>
      </c>
      <c r="E102" s="27" t="s">
        <v>225</v>
      </c>
      <c r="F102" s="28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30"/>
      <c r="FU102" s="30"/>
      <c r="FV102" s="30"/>
      <c r="FW102" s="30"/>
      <c r="FX102" s="30"/>
      <c r="FY102" s="30"/>
      <c r="FZ102" s="30"/>
      <c r="GA102" s="30"/>
      <c r="GB102" s="30"/>
      <c r="GC102" s="30"/>
      <c r="GD102" s="30"/>
      <c r="GE102" s="30"/>
      <c r="GF102" s="30"/>
      <c r="GG102" s="30"/>
      <c r="GH102" s="30"/>
      <c r="GI102" s="30"/>
      <c r="GJ102" s="30"/>
      <c r="GK102" s="30"/>
      <c r="GL102" s="30"/>
      <c r="GM102" s="30"/>
      <c r="GN102" s="30"/>
      <c r="GO102" s="30"/>
      <c r="GP102" s="30"/>
      <c r="GQ102" s="30"/>
      <c r="GR102" s="30"/>
      <c r="GS102" s="30"/>
      <c r="GT102" s="30"/>
      <c r="GU102" s="30"/>
      <c r="GV102" s="30"/>
      <c r="GW102" s="30"/>
      <c r="GX102" s="30"/>
      <c r="GY102" s="30"/>
      <c r="GZ102" s="30"/>
      <c r="HA102" s="30"/>
      <c r="HB102" s="30"/>
      <c r="HC102" s="30"/>
      <c r="HD102" s="30"/>
      <c r="HE102" s="30"/>
      <c r="HF102" s="30"/>
      <c r="HG102" s="30"/>
      <c r="HH102" s="30"/>
      <c r="HI102" s="30"/>
      <c r="HJ102" s="30"/>
      <c r="HK102" s="30"/>
      <c r="HL102" s="30"/>
      <c r="HM102" s="30"/>
      <c r="HN102" s="30"/>
      <c r="HO102" s="30"/>
      <c r="HP102" s="30"/>
      <c r="HQ102" s="30"/>
      <c r="HR102" s="30"/>
      <c r="HS102" s="30"/>
      <c r="HT102" s="30"/>
      <c r="HU102" s="30"/>
      <c r="HV102" s="30"/>
      <c r="HW102" s="30"/>
      <c r="HX102" s="30"/>
      <c r="HY102" s="30"/>
      <c r="HZ102" s="30"/>
      <c r="IA102" s="30"/>
      <c r="IB102" s="30"/>
      <c r="IC102" s="30"/>
      <c r="ID102" s="30"/>
      <c r="IE102" s="30"/>
      <c r="IF102" s="30"/>
      <c r="IG102" s="30"/>
      <c r="IH102" s="30"/>
      <c r="II102" s="30"/>
      <c r="IJ102" s="30"/>
      <c r="IK102" s="30"/>
    </row>
    <row r="103" spans="1:245" s="20" customFormat="1" ht="21" customHeight="1">
      <c r="A103" s="26">
        <v>101</v>
      </c>
      <c r="B103" s="27" t="s">
        <v>226</v>
      </c>
      <c r="C103" s="27" t="s">
        <v>188</v>
      </c>
      <c r="D103" s="27" t="s">
        <v>214</v>
      </c>
      <c r="E103" s="27" t="s">
        <v>227</v>
      </c>
      <c r="F103" s="28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  <c r="FJ103" s="33"/>
      <c r="FK103" s="33"/>
      <c r="FL103" s="33"/>
      <c r="FM103" s="33"/>
      <c r="FN103" s="33"/>
      <c r="FO103" s="33"/>
      <c r="FP103" s="33"/>
      <c r="FQ103" s="33"/>
      <c r="FR103" s="33"/>
      <c r="FS103" s="33"/>
      <c r="FT103" s="33"/>
      <c r="FU103" s="33"/>
      <c r="FV103" s="33"/>
      <c r="FW103" s="33"/>
      <c r="FX103" s="33"/>
      <c r="FY103" s="33"/>
      <c r="FZ103" s="33"/>
      <c r="GA103" s="33"/>
      <c r="GB103" s="33"/>
      <c r="GC103" s="33"/>
      <c r="GD103" s="33"/>
      <c r="GE103" s="33"/>
      <c r="GF103" s="33"/>
      <c r="GG103" s="33"/>
      <c r="GH103" s="33"/>
      <c r="GI103" s="33"/>
      <c r="GJ103" s="33"/>
      <c r="GK103" s="33"/>
      <c r="GL103" s="33"/>
      <c r="GM103" s="33"/>
      <c r="GN103" s="33"/>
      <c r="GO103" s="33"/>
      <c r="GP103" s="33"/>
      <c r="GQ103" s="33"/>
      <c r="GR103" s="33"/>
      <c r="GS103" s="33"/>
      <c r="GT103" s="33"/>
      <c r="GU103" s="33"/>
      <c r="GV103" s="33"/>
      <c r="GW103" s="33"/>
      <c r="GX103" s="33"/>
      <c r="GY103" s="33"/>
      <c r="GZ103" s="33"/>
      <c r="HA103" s="33"/>
      <c r="HB103" s="33"/>
      <c r="HC103" s="33"/>
      <c r="HD103" s="33"/>
      <c r="HE103" s="33"/>
      <c r="HF103" s="33"/>
      <c r="HG103" s="33"/>
      <c r="HH103" s="33"/>
      <c r="HI103" s="33"/>
      <c r="HJ103" s="33"/>
      <c r="HK103" s="33"/>
      <c r="HL103" s="33"/>
      <c r="HM103" s="33"/>
      <c r="HN103" s="33"/>
      <c r="HO103" s="33"/>
      <c r="HP103" s="33"/>
      <c r="HQ103" s="33"/>
      <c r="HR103" s="33"/>
      <c r="HS103" s="33"/>
      <c r="HT103" s="33"/>
      <c r="HU103" s="33"/>
      <c r="HV103" s="33"/>
      <c r="HW103" s="33"/>
      <c r="HX103" s="33"/>
      <c r="HY103" s="33"/>
      <c r="HZ103" s="33"/>
      <c r="IA103" s="33"/>
      <c r="IB103" s="33"/>
      <c r="IC103" s="33"/>
      <c r="ID103" s="33"/>
      <c r="IE103" s="33"/>
      <c r="IF103" s="33"/>
      <c r="IG103" s="33"/>
      <c r="IH103" s="33"/>
      <c r="II103" s="33"/>
      <c r="IJ103" s="33"/>
      <c r="IK103" s="33"/>
    </row>
    <row r="104" spans="1:245" s="20" customFormat="1" ht="21" customHeight="1">
      <c r="A104" s="26">
        <v>102</v>
      </c>
      <c r="B104" s="27" t="s">
        <v>228</v>
      </c>
      <c r="C104" s="27" t="s">
        <v>188</v>
      </c>
      <c r="D104" s="27" t="s">
        <v>214</v>
      </c>
      <c r="E104" s="27" t="s">
        <v>229</v>
      </c>
      <c r="F104" s="28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  <c r="FJ104" s="33"/>
      <c r="FK104" s="33"/>
      <c r="FL104" s="33"/>
      <c r="FM104" s="33"/>
      <c r="FN104" s="33"/>
      <c r="FO104" s="33"/>
      <c r="FP104" s="33"/>
      <c r="FQ104" s="33"/>
      <c r="FR104" s="33"/>
      <c r="FS104" s="33"/>
      <c r="FT104" s="33"/>
      <c r="FU104" s="33"/>
      <c r="FV104" s="33"/>
      <c r="FW104" s="33"/>
      <c r="FX104" s="33"/>
      <c r="FY104" s="33"/>
      <c r="FZ104" s="33"/>
      <c r="GA104" s="33"/>
      <c r="GB104" s="33"/>
      <c r="GC104" s="33"/>
      <c r="GD104" s="33"/>
      <c r="GE104" s="33"/>
      <c r="GF104" s="33"/>
      <c r="GG104" s="33"/>
      <c r="GH104" s="33"/>
      <c r="GI104" s="33"/>
      <c r="GJ104" s="33"/>
      <c r="GK104" s="33"/>
      <c r="GL104" s="33"/>
      <c r="GM104" s="33"/>
      <c r="GN104" s="33"/>
      <c r="GO104" s="33"/>
      <c r="GP104" s="33"/>
      <c r="GQ104" s="33"/>
      <c r="GR104" s="33"/>
      <c r="GS104" s="33"/>
      <c r="GT104" s="33"/>
      <c r="GU104" s="33"/>
      <c r="GV104" s="33"/>
      <c r="GW104" s="33"/>
      <c r="GX104" s="33"/>
      <c r="GY104" s="33"/>
      <c r="GZ104" s="33"/>
      <c r="HA104" s="33"/>
      <c r="HB104" s="33"/>
      <c r="HC104" s="33"/>
      <c r="HD104" s="33"/>
      <c r="HE104" s="33"/>
      <c r="HF104" s="33"/>
      <c r="HG104" s="33"/>
      <c r="HH104" s="33"/>
      <c r="HI104" s="33"/>
      <c r="HJ104" s="33"/>
      <c r="HK104" s="33"/>
      <c r="HL104" s="33"/>
      <c r="HM104" s="33"/>
      <c r="HN104" s="33"/>
      <c r="HO104" s="33"/>
      <c r="HP104" s="33"/>
      <c r="HQ104" s="33"/>
      <c r="HR104" s="33"/>
      <c r="HS104" s="33"/>
      <c r="HT104" s="33"/>
      <c r="HU104" s="33"/>
      <c r="HV104" s="33"/>
      <c r="HW104" s="33"/>
      <c r="HX104" s="33"/>
      <c r="HY104" s="33"/>
      <c r="HZ104" s="33"/>
      <c r="IA104" s="33"/>
      <c r="IB104" s="33"/>
      <c r="IC104" s="33"/>
      <c r="ID104" s="33"/>
      <c r="IE104" s="33"/>
      <c r="IF104" s="33"/>
      <c r="IG104" s="33"/>
      <c r="IH104" s="33"/>
      <c r="II104" s="33"/>
      <c r="IJ104" s="33"/>
      <c r="IK104" s="33"/>
    </row>
    <row r="105" spans="1:245" s="20" customFormat="1" ht="21" customHeight="1">
      <c r="A105" s="26">
        <v>103</v>
      </c>
      <c r="B105" s="27" t="s">
        <v>230</v>
      </c>
      <c r="C105" s="27" t="s">
        <v>188</v>
      </c>
      <c r="D105" s="27" t="s">
        <v>231</v>
      </c>
      <c r="E105" s="27" t="s">
        <v>232</v>
      </c>
      <c r="F105" s="28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  <c r="HP105" s="30"/>
      <c r="HQ105" s="30"/>
      <c r="HR105" s="30"/>
      <c r="HS105" s="30"/>
      <c r="HT105" s="30"/>
      <c r="HU105" s="30"/>
      <c r="HV105" s="30"/>
      <c r="HW105" s="30"/>
      <c r="HX105" s="30"/>
      <c r="HY105" s="30"/>
      <c r="HZ105" s="30"/>
      <c r="IA105" s="30"/>
      <c r="IB105" s="30"/>
      <c r="IC105" s="30"/>
      <c r="ID105" s="30"/>
      <c r="IE105" s="30"/>
      <c r="IF105" s="30"/>
      <c r="IG105" s="30"/>
      <c r="IH105" s="30"/>
      <c r="II105" s="30"/>
      <c r="IJ105" s="30"/>
      <c r="IK105" s="30"/>
    </row>
    <row r="106" spans="1:6" s="20" customFormat="1" ht="21" customHeight="1">
      <c r="A106" s="26">
        <v>104</v>
      </c>
      <c r="B106" s="27" t="s">
        <v>233</v>
      </c>
      <c r="C106" s="27" t="s">
        <v>188</v>
      </c>
      <c r="D106" s="27" t="s">
        <v>234</v>
      </c>
      <c r="E106" s="27" t="s">
        <v>235</v>
      </c>
      <c r="F106" s="28"/>
    </row>
    <row r="107" spans="1:245" ht="21" customHeight="1">
      <c r="A107" s="26">
        <v>105</v>
      </c>
      <c r="B107" s="27" t="s">
        <v>236</v>
      </c>
      <c r="C107" s="27" t="s">
        <v>237</v>
      </c>
      <c r="D107" s="27" t="s">
        <v>238</v>
      </c>
      <c r="E107" s="27" t="s">
        <v>239</v>
      </c>
      <c r="F107" s="28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  <c r="ED107" s="29"/>
      <c r="EE107" s="29"/>
      <c r="EF107" s="29"/>
      <c r="EG107" s="29"/>
      <c r="EH107" s="29"/>
      <c r="EI107" s="29"/>
      <c r="EJ107" s="29"/>
      <c r="EK107" s="29"/>
      <c r="EL107" s="29"/>
      <c r="EM107" s="29"/>
      <c r="EN107" s="29"/>
      <c r="EO107" s="29"/>
      <c r="EP107" s="29"/>
      <c r="EQ107" s="29"/>
      <c r="ER107" s="29"/>
      <c r="ES107" s="29"/>
      <c r="ET107" s="29"/>
      <c r="EU107" s="29"/>
      <c r="EV107" s="29"/>
      <c r="EW107" s="29"/>
      <c r="EX107" s="29"/>
      <c r="EY107" s="29"/>
      <c r="EZ107" s="29"/>
      <c r="FA107" s="29"/>
      <c r="FB107" s="29"/>
      <c r="FC107" s="29"/>
      <c r="FD107" s="29"/>
      <c r="FE107" s="29"/>
      <c r="FF107" s="29"/>
      <c r="FG107" s="29"/>
      <c r="FH107" s="29"/>
      <c r="FI107" s="29"/>
      <c r="FJ107" s="29"/>
      <c r="FK107" s="29"/>
      <c r="FL107" s="29"/>
      <c r="FM107" s="29"/>
      <c r="FN107" s="29"/>
      <c r="FO107" s="29"/>
      <c r="FP107" s="29"/>
      <c r="FQ107" s="29"/>
      <c r="FR107" s="29"/>
      <c r="FS107" s="29"/>
      <c r="FT107" s="29"/>
      <c r="FU107" s="29"/>
      <c r="FV107" s="29"/>
      <c r="FW107" s="29"/>
      <c r="FX107" s="29"/>
      <c r="FY107" s="29"/>
      <c r="FZ107" s="29"/>
      <c r="GA107" s="29"/>
      <c r="GB107" s="29"/>
      <c r="GC107" s="29"/>
      <c r="GD107" s="29"/>
      <c r="GE107" s="29"/>
      <c r="GF107" s="29"/>
      <c r="GG107" s="29"/>
      <c r="GH107" s="29"/>
      <c r="GI107" s="29"/>
      <c r="GJ107" s="29"/>
      <c r="GK107" s="29"/>
      <c r="GL107" s="29"/>
      <c r="GM107" s="29"/>
      <c r="GN107" s="29"/>
      <c r="GO107" s="29"/>
      <c r="GP107" s="29"/>
      <c r="GQ107" s="29"/>
      <c r="GR107" s="29"/>
      <c r="GS107" s="29"/>
      <c r="GT107" s="29"/>
      <c r="GU107" s="29"/>
      <c r="GV107" s="29"/>
      <c r="GW107" s="29"/>
      <c r="GX107" s="29"/>
      <c r="GY107" s="29"/>
      <c r="GZ107" s="29"/>
      <c r="HA107" s="29"/>
      <c r="HB107" s="29"/>
      <c r="HC107" s="29"/>
      <c r="HD107" s="29"/>
      <c r="HE107" s="29"/>
      <c r="HF107" s="29"/>
      <c r="HG107" s="29"/>
      <c r="HH107" s="29"/>
      <c r="HI107" s="29"/>
      <c r="HJ107" s="29"/>
      <c r="HK107" s="29"/>
      <c r="HL107" s="29"/>
      <c r="HM107" s="29"/>
      <c r="HN107" s="29"/>
      <c r="HO107" s="29"/>
      <c r="HP107" s="29"/>
      <c r="HQ107" s="29"/>
      <c r="HR107" s="29"/>
      <c r="HS107" s="29"/>
      <c r="HT107" s="29"/>
      <c r="HU107" s="29"/>
      <c r="HV107" s="29"/>
      <c r="HW107" s="29"/>
      <c r="HX107" s="29"/>
      <c r="HY107" s="29"/>
      <c r="HZ107" s="29"/>
      <c r="IA107" s="29"/>
      <c r="IB107" s="29"/>
      <c r="IC107" s="29"/>
      <c r="ID107" s="29"/>
      <c r="IE107" s="29"/>
      <c r="IF107" s="29"/>
      <c r="IG107" s="29"/>
      <c r="IH107" s="29"/>
      <c r="II107" s="29"/>
      <c r="IJ107" s="29"/>
      <c r="IK107" s="29"/>
    </row>
    <row r="108" spans="1:245" ht="21" customHeight="1">
      <c r="A108" s="26">
        <v>106</v>
      </c>
      <c r="B108" s="27" t="s">
        <v>240</v>
      </c>
      <c r="C108" s="27" t="s">
        <v>237</v>
      </c>
      <c r="D108" s="27" t="s">
        <v>238</v>
      </c>
      <c r="E108" s="27" t="s">
        <v>241</v>
      </c>
      <c r="F108" s="28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  <c r="DT108" s="29"/>
      <c r="DU108" s="29"/>
      <c r="DV108" s="29"/>
      <c r="DW108" s="29"/>
      <c r="DX108" s="29"/>
      <c r="DY108" s="29"/>
      <c r="DZ108" s="29"/>
      <c r="EA108" s="29"/>
      <c r="EB108" s="29"/>
      <c r="EC108" s="29"/>
      <c r="ED108" s="29"/>
      <c r="EE108" s="29"/>
      <c r="EF108" s="29"/>
      <c r="EG108" s="29"/>
      <c r="EH108" s="29"/>
      <c r="EI108" s="29"/>
      <c r="EJ108" s="29"/>
      <c r="EK108" s="29"/>
      <c r="EL108" s="29"/>
      <c r="EM108" s="29"/>
      <c r="EN108" s="29"/>
      <c r="EO108" s="29"/>
      <c r="EP108" s="29"/>
      <c r="EQ108" s="29"/>
      <c r="ER108" s="29"/>
      <c r="ES108" s="29"/>
      <c r="ET108" s="29"/>
      <c r="EU108" s="29"/>
      <c r="EV108" s="29"/>
      <c r="EW108" s="29"/>
      <c r="EX108" s="29"/>
      <c r="EY108" s="29"/>
      <c r="EZ108" s="29"/>
      <c r="FA108" s="29"/>
      <c r="FB108" s="29"/>
      <c r="FC108" s="29"/>
      <c r="FD108" s="29"/>
      <c r="FE108" s="29"/>
      <c r="FF108" s="29"/>
      <c r="FG108" s="29"/>
      <c r="FH108" s="29"/>
      <c r="FI108" s="29"/>
      <c r="FJ108" s="29"/>
      <c r="FK108" s="29"/>
      <c r="FL108" s="29"/>
      <c r="FM108" s="29"/>
      <c r="FN108" s="29"/>
      <c r="FO108" s="29"/>
      <c r="FP108" s="29"/>
      <c r="FQ108" s="29"/>
      <c r="FR108" s="29"/>
      <c r="FS108" s="29"/>
      <c r="FT108" s="29"/>
      <c r="FU108" s="29"/>
      <c r="FV108" s="29"/>
      <c r="FW108" s="29"/>
      <c r="FX108" s="29"/>
      <c r="FY108" s="29"/>
      <c r="FZ108" s="29"/>
      <c r="GA108" s="29"/>
      <c r="GB108" s="29"/>
      <c r="GC108" s="29"/>
      <c r="GD108" s="29"/>
      <c r="GE108" s="29"/>
      <c r="GF108" s="29"/>
      <c r="GG108" s="29"/>
      <c r="GH108" s="29"/>
      <c r="GI108" s="29"/>
      <c r="GJ108" s="29"/>
      <c r="GK108" s="29"/>
      <c r="GL108" s="29"/>
      <c r="GM108" s="29"/>
      <c r="GN108" s="29"/>
      <c r="GO108" s="29"/>
      <c r="GP108" s="29"/>
      <c r="GQ108" s="29"/>
      <c r="GR108" s="29"/>
      <c r="GS108" s="29"/>
      <c r="GT108" s="29"/>
      <c r="GU108" s="29"/>
      <c r="GV108" s="29"/>
      <c r="GW108" s="29"/>
      <c r="GX108" s="29"/>
      <c r="GY108" s="29"/>
      <c r="GZ108" s="29"/>
      <c r="HA108" s="29"/>
      <c r="HB108" s="29"/>
      <c r="HC108" s="29"/>
      <c r="HD108" s="29"/>
      <c r="HE108" s="29"/>
      <c r="HF108" s="29"/>
      <c r="HG108" s="29"/>
      <c r="HH108" s="29"/>
      <c r="HI108" s="29"/>
      <c r="HJ108" s="29"/>
      <c r="HK108" s="29"/>
      <c r="HL108" s="29"/>
      <c r="HM108" s="29"/>
      <c r="HN108" s="29"/>
      <c r="HO108" s="29"/>
      <c r="HP108" s="29"/>
      <c r="HQ108" s="29"/>
      <c r="HR108" s="29"/>
      <c r="HS108" s="29"/>
      <c r="HT108" s="29"/>
      <c r="HU108" s="29"/>
      <c r="HV108" s="29"/>
      <c r="HW108" s="29"/>
      <c r="HX108" s="29"/>
      <c r="HY108" s="29"/>
      <c r="HZ108" s="29"/>
      <c r="IA108" s="29"/>
      <c r="IB108" s="29"/>
      <c r="IC108" s="29"/>
      <c r="ID108" s="29"/>
      <c r="IE108" s="29"/>
      <c r="IF108" s="29"/>
      <c r="IG108" s="29"/>
      <c r="IH108" s="29"/>
      <c r="II108" s="29"/>
      <c r="IJ108" s="29"/>
      <c r="IK108" s="29"/>
    </row>
    <row r="109" spans="1:245" ht="21" customHeight="1">
      <c r="A109" s="26">
        <v>107</v>
      </c>
      <c r="B109" s="27" t="s">
        <v>242</v>
      </c>
      <c r="C109" s="27" t="s">
        <v>243</v>
      </c>
      <c r="D109" s="34" t="s">
        <v>244</v>
      </c>
      <c r="E109" s="27" t="s">
        <v>245</v>
      </c>
      <c r="F109" s="28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  <c r="DT109" s="29"/>
      <c r="DU109" s="29"/>
      <c r="DV109" s="29"/>
      <c r="DW109" s="29"/>
      <c r="DX109" s="29"/>
      <c r="DY109" s="29"/>
      <c r="DZ109" s="29"/>
      <c r="EA109" s="29"/>
      <c r="EB109" s="29"/>
      <c r="EC109" s="29"/>
      <c r="ED109" s="29"/>
      <c r="EE109" s="29"/>
      <c r="EF109" s="29"/>
      <c r="EG109" s="29"/>
      <c r="EH109" s="29"/>
      <c r="EI109" s="29"/>
      <c r="EJ109" s="29"/>
      <c r="EK109" s="29"/>
      <c r="EL109" s="29"/>
      <c r="EM109" s="29"/>
      <c r="EN109" s="29"/>
      <c r="EO109" s="29"/>
      <c r="EP109" s="29"/>
      <c r="EQ109" s="29"/>
      <c r="ER109" s="29"/>
      <c r="ES109" s="29"/>
      <c r="ET109" s="29"/>
      <c r="EU109" s="29"/>
      <c r="EV109" s="29"/>
      <c r="EW109" s="29"/>
      <c r="EX109" s="29"/>
      <c r="EY109" s="29"/>
      <c r="EZ109" s="29"/>
      <c r="FA109" s="29"/>
      <c r="FB109" s="29"/>
      <c r="FC109" s="29"/>
      <c r="FD109" s="29"/>
      <c r="FE109" s="29"/>
      <c r="FF109" s="29"/>
      <c r="FG109" s="29"/>
      <c r="FH109" s="29"/>
      <c r="FI109" s="29"/>
      <c r="FJ109" s="29"/>
      <c r="FK109" s="29"/>
      <c r="FL109" s="29"/>
      <c r="FM109" s="29"/>
      <c r="FN109" s="29"/>
      <c r="FO109" s="29"/>
      <c r="FP109" s="29"/>
      <c r="FQ109" s="29"/>
      <c r="FR109" s="29"/>
      <c r="FS109" s="29"/>
      <c r="FT109" s="29"/>
      <c r="FU109" s="29"/>
      <c r="FV109" s="29"/>
      <c r="FW109" s="29"/>
      <c r="FX109" s="29"/>
      <c r="FY109" s="29"/>
      <c r="FZ109" s="29"/>
      <c r="GA109" s="29"/>
      <c r="GB109" s="29"/>
      <c r="GC109" s="29"/>
      <c r="GD109" s="29"/>
      <c r="GE109" s="29"/>
      <c r="GF109" s="29"/>
      <c r="GG109" s="29"/>
      <c r="GH109" s="29"/>
      <c r="GI109" s="29"/>
      <c r="GJ109" s="29"/>
      <c r="GK109" s="29"/>
      <c r="GL109" s="29"/>
      <c r="GM109" s="29"/>
      <c r="GN109" s="29"/>
      <c r="GO109" s="29"/>
      <c r="GP109" s="29"/>
      <c r="GQ109" s="29"/>
      <c r="GR109" s="29"/>
      <c r="GS109" s="29"/>
      <c r="GT109" s="29"/>
      <c r="GU109" s="29"/>
      <c r="GV109" s="29"/>
      <c r="GW109" s="29"/>
      <c r="GX109" s="29"/>
      <c r="GY109" s="29"/>
      <c r="GZ109" s="29"/>
      <c r="HA109" s="29"/>
      <c r="HB109" s="29"/>
      <c r="HC109" s="29"/>
      <c r="HD109" s="29"/>
      <c r="HE109" s="29"/>
      <c r="HF109" s="29"/>
      <c r="HG109" s="29"/>
      <c r="HH109" s="29"/>
      <c r="HI109" s="29"/>
      <c r="HJ109" s="29"/>
      <c r="HK109" s="29"/>
      <c r="HL109" s="29"/>
      <c r="HM109" s="29"/>
      <c r="HN109" s="29"/>
      <c r="HO109" s="29"/>
      <c r="HP109" s="29"/>
      <c r="HQ109" s="29"/>
      <c r="HR109" s="29"/>
      <c r="HS109" s="29"/>
      <c r="HT109" s="29"/>
      <c r="HU109" s="29"/>
      <c r="HV109" s="29"/>
      <c r="HW109" s="29"/>
      <c r="HX109" s="29"/>
      <c r="HY109" s="29"/>
      <c r="HZ109" s="29"/>
      <c r="IA109" s="29"/>
      <c r="IB109" s="29"/>
      <c r="IC109" s="29"/>
      <c r="ID109" s="29"/>
      <c r="IE109" s="29"/>
      <c r="IF109" s="29"/>
      <c r="IG109" s="29"/>
      <c r="IH109" s="29"/>
      <c r="II109" s="29"/>
      <c r="IJ109" s="29"/>
      <c r="IK109" s="29"/>
    </row>
    <row r="110" spans="1:245" ht="21" customHeight="1">
      <c r="A110" s="26">
        <v>108</v>
      </c>
      <c r="B110" s="27" t="s">
        <v>246</v>
      </c>
      <c r="C110" s="27" t="s">
        <v>243</v>
      </c>
      <c r="D110" s="34" t="s">
        <v>244</v>
      </c>
      <c r="E110" s="27" t="s">
        <v>247</v>
      </c>
      <c r="F110" s="28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29"/>
      <c r="DS110" s="29"/>
      <c r="DT110" s="29"/>
      <c r="DU110" s="29"/>
      <c r="DV110" s="29"/>
      <c r="DW110" s="29"/>
      <c r="DX110" s="29"/>
      <c r="DY110" s="29"/>
      <c r="DZ110" s="29"/>
      <c r="EA110" s="29"/>
      <c r="EB110" s="29"/>
      <c r="EC110" s="29"/>
      <c r="ED110" s="29"/>
      <c r="EE110" s="29"/>
      <c r="EF110" s="29"/>
      <c r="EG110" s="29"/>
      <c r="EH110" s="29"/>
      <c r="EI110" s="29"/>
      <c r="EJ110" s="29"/>
      <c r="EK110" s="29"/>
      <c r="EL110" s="29"/>
      <c r="EM110" s="29"/>
      <c r="EN110" s="29"/>
      <c r="EO110" s="29"/>
      <c r="EP110" s="29"/>
      <c r="EQ110" s="29"/>
      <c r="ER110" s="29"/>
      <c r="ES110" s="29"/>
      <c r="ET110" s="29"/>
      <c r="EU110" s="29"/>
      <c r="EV110" s="29"/>
      <c r="EW110" s="29"/>
      <c r="EX110" s="29"/>
      <c r="EY110" s="29"/>
      <c r="EZ110" s="29"/>
      <c r="FA110" s="29"/>
      <c r="FB110" s="29"/>
      <c r="FC110" s="29"/>
      <c r="FD110" s="29"/>
      <c r="FE110" s="29"/>
      <c r="FF110" s="29"/>
      <c r="FG110" s="29"/>
      <c r="FH110" s="29"/>
      <c r="FI110" s="29"/>
      <c r="FJ110" s="29"/>
      <c r="FK110" s="29"/>
      <c r="FL110" s="29"/>
      <c r="FM110" s="29"/>
      <c r="FN110" s="29"/>
      <c r="FO110" s="29"/>
      <c r="FP110" s="29"/>
      <c r="FQ110" s="29"/>
      <c r="FR110" s="29"/>
      <c r="FS110" s="29"/>
      <c r="FT110" s="29"/>
      <c r="FU110" s="29"/>
      <c r="FV110" s="29"/>
      <c r="FW110" s="29"/>
      <c r="FX110" s="29"/>
      <c r="FY110" s="29"/>
      <c r="FZ110" s="29"/>
      <c r="GA110" s="29"/>
      <c r="GB110" s="29"/>
      <c r="GC110" s="29"/>
      <c r="GD110" s="29"/>
      <c r="GE110" s="29"/>
      <c r="GF110" s="29"/>
      <c r="GG110" s="29"/>
      <c r="GH110" s="29"/>
      <c r="GI110" s="29"/>
      <c r="GJ110" s="29"/>
      <c r="GK110" s="29"/>
      <c r="GL110" s="29"/>
      <c r="GM110" s="29"/>
      <c r="GN110" s="29"/>
      <c r="GO110" s="29"/>
      <c r="GP110" s="29"/>
      <c r="GQ110" s="29"/>
      <c r="GR110" s="29"/>
      <c r="GS110" s="29"/>
      <c r="GT110" s="29"/>
      <c r="GU110" s="29"/>
      <c r="GV110" s="29"/>
      <c r="GW110" s="29"/>
      <c r="GX110" s="29"/>
      <c r="GY110" s="29"/>
      <c r="GZ110" s="29"/>
      <c r="HA110" s="29"/>
      <c r="HB110" s="29"/>
      <c r="HC110" s="29"/>
      <c r="HD110" s="29"/>
      <c r="HE110" s="29"/>
      <c r="HF110" s="29"/>
      <c r="HG110" s="29"/>
      <c r="HH110" s="29"/>
      <c r="HI110" s="29"/>
      <c r="HJ110" s="29"/>
      <c r="HK110" s="29"/>
      <c r="HL110" s="29"/>
      <c r="HM110" s="29"/>
      <c r="HN110" s="29"/>
      <c r="HO110" s="29"/>
      <c r="HP110" s="29"/>
      <c r="HQ110" s="29"/>
      <c r="HR110" s="29"/>
      <c r="HS110" s="29"/>
      <c r="HT110" s="29"/>
      <c r="HU110" s="29"/>
      <c r="HV110" s="29"/>
      <c r="HW110" s="29"/>
      <c r="HX110" s="29"/>
      <c r="HY110" s="29"/>
      <c r="HZ110" s="29"/>
      <c r="IA110" s="29"/>
      <c r="IB110" s="29"/>
      <c r="IC110" s="29"/>
      <c r="ID110" s="29"/>
      <c r="IE110" s="29"/>
      <c r="IF110" s="29"/>
      <c r="IG110" s="29"/>
      <c r="IH110" s="29"/>
      <c r="II110" s="29"/>
      <c r="IJ110" s="29"/>
      <c r="IK110" s="29"/>
    </row>
    <row r="111" spans="1:245" ht="21" customHeight="1">
      <c r="A111" s="26">
        <v>109</v>
      </c>
      <c r="B111" s="27" t="s">
        <v>248</v>
      </c>
      <c r="C111" s="27" t="s">
        <v>243</v>
      </c>
      <c r="D111" s="34" t="s">
        <v>249</v>
      </c>
      <c r="E111" s="27" t="s">
        <v>250</v>
      </c>
      <c r="F111" s="28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  <c r="DM111" s="29"/>
      <c r="DN111" s="29"/>
      <c r="DO111" s="29"/>
      <c r="DP111" s="29"/>
      <c r="DQ111" s="29"/>
      <c r="DR111" s="29"/>
      <c r="DS111" s="29"/>
      <c r="DT111" s="29"/>
      <c r="DU111" s="29"/>
      <c r="DV111" s="29"/>
      <c r="DW111" s="29"/>
      <c r="DX111" s="29"/>
      <c r="DY111" s="29"/>
      <c r="DZ111" s="29"/>
      <c r="EA111" s="29"/>
      <c r="EB111" s="29"/>
      <c r="EC111" s="29"/>
      <c r="ED111" s="29"/>
      <c r="EE111" s="29"/>
      <c r="EF111" s="29"/>
      <c r="EG111" s="29"/>
      <c r="EH111" s="29"/>
      <c r="EI111" s="29"/>
      <c r="EJ111" s="29"/>
      <c r="EK111" s="29"/>
      <c r="EL111" s="29"/>
      <c r="EM111" s="29"/>
      <c r="EN111" s="29"/>
      <c r="EO111" s="29"/>
      <c r="EP111" s="29"/>
      <c r="EQ111" s="29"/>
      <c r="ER111" s="29"/>
      <c r="ES111" s="29"/>
      <c r="ET111" s="29"/>
      <c r="EU111" s="29"/>
      <c r="EV111" s="29"/>
      <c r="EW111" s="29"/>
      <c r="EX111" s="29"/>
      <c r="EY111" s="29"/>
      <c r="EZ111" s="29"/>
      <c r="FA111" s="29"/>
      <c r="FB111" s="29"/>
      <c r="FC111" s="29"/>
      <c r="FD111" s="29"/>
      <c r="FE111" s="29"/>
      <c r="FF111" s="29"/>
      <c r="FG111" s="29"/>
      <c r="FH111" s="29"/>
      <c r="FI111" s="29"/>
      <c r="FJ111" s="29"/>
      <c r="FK111" s="29"/>
      <c r="FL111" s="29"/>
      <c r="FM111" s="29"/>
      <c r="FN111" s="29"/>
      <c r="FO111" s="29"/>
      <c r="FP111" s="29"/>
      <c r="FQ111" s="29"/>
      <c r="FR111" s="29"/>
      <c r="FS111" s="29"/>
      <c r="FT111" s="29"/>
      <c r="FU111" s="29"/>
      <c r="FV111" s="29"/>
      <c r="FW111" s="29"/>
      <c r="FX111" s="29"/>
      <c r="FY111" s="29"/>
      <c r="FZ111" s="29"/>
      <c r="GA111" s="29"/>
      <c r="GB111" s="29"/>
      <c r="GC111" s="29"/>
      <c r="GD111" s="29"/>
      <c r="GE111" s="29"/>
      <c r="GF111" s="29"/>
      <c r="GG111" s="29"/>
      <c r="GH111" s="29"/>
      <c r="GI111" s="29"/>
      <c r="GJ111" s="29"/>
      <c r="GK111" s="29"/>
      <c r="GL111" s="29"/>
      <c r="GM111" s="29"/>
      <c r="GN111" s="29"/>
      <c r="GO111" s="29"/>
      <c r="GP111" s="29"/>
      <c r="GQ111" s="29"/>
      <c r="GR111" s="29"/>
      <c r="GS111" s="29"/>
      <c r="GT111" s="29"/>
      <c r="GU111" s="29"/>
      <c r="GV111" s="29"/>
      <c r="GW111" s="29"/>
      <c r="GX111" s="29"/>
      <c r="GY111" s="29"/>
      <c r="GZ111" s="29"/>
      <c r="HA111" s="29"/>
      <c r="HB111" s="29"/>
      <c r="HC111" s="29"/>
      <c r="HD111" s="29"/>
      <c r="HE111" s="29"/>
      <c r="HF111" s="29"/>
      <c r="HG111" s="29"/>
      <c r="HH111" s="29"/>
      <c r="HI111" s="29"/>
      <c r="HJ111" s="29"/>
      <c r="HK111" s="29"/>
      <c r="HL111" s="29"/>
      <c r="HM111" s="29"/>
      <c r="HN111" s="29"/>
      <c r="HO111" s="29"/>
      <c r="HP111" s="29"/>
      <c r="HQ111" s="29"/>
      <c r="HR111" s="29"/>
      <c r="HS111" s="29"/>
      <c r="HT111" s="29"/>
      <c r="HU111" s="29"/>
      <c r="HV111" s="29"/>
      <c r="HW111" s="29"/>
      <c r="HX111" s="29"/>
      <c r="HY111" s="29"/>
      <c r="HZ111" s="29"/>
      <c r="IA111" s="29"/>
      <c r="IB111" s="29"/>
      <c r="IC111" s="29"/>
      <c r="ID111" s="29"/>
      <c r="IE111" s="29"/>
      <c r="IF111" s="29"/>
      <c r="IG111" s="29"/>
      <c r="IH111" s="29"/>
      <c r="II111" s="29"/>
      <c r="IJ111" s="29"/>
      <c r="IK111" s="29"/>
    </row>
    <row r="112" spans="1:245" ht="21" customHeight="1">
      <c r="A112" s="26">
        <v>110</v>
      </c>
      <c r="B112" s="27" t="s">
        <v>251</v>
      </c>
      <c r="C112" s="27" t="s">
        <v>243</v>
      </c>
      <c r="D112" s="34" t="s">
        <v>249</v>
      </c>
      <c r="E112" s="27" t="s">
        <v>252</v>
      </c>
      <c r="F112" s="28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  <c r="DN112" s="29"/>
      <c r="DO112" s="29"/>
      <c r="DP112" s="29"/>
      <c r="DQ112" s="29"/>
      <c r="DR112" s="29"/>
      <c r="DS112" s="29"/>
      <c r="DT112" s="29"/>
      <c r="DU112" s="29"/>
      <c r="DV112" s="29"/>
      <c r="DW112" s="29"/>
      <c r="DX112" s="29"/>
      <c r="DY112" s="29"/>
      <c r="DZ112" s="29"/>
      <c r="EA112" s="29"/>
      <c r="EB112" s="29"/>
      <c r="EC112" s="29"/>
      <c r="ED112" s="29"/>
      <c r="EE112" s="29"/>
      <c r="EF112" s="29"/>
      <c r="EG112" s="29"/>
      <c r="EH112" s="29"/>
      <c r="EI112" s="29"/>
      <c r="EJ112" s="29"/>
      <c r="EK112" s="29"/>
      <c r="EL112" s="29"/>
      <c r="EM112" s="29"/>
      <c r="EN112" s="29"/>
      <c r="EO112" s="29"/>
      <c r="EP112" s="29"/>
      <c r="EQ112" s="29"/>
      <c r="ER112" s="29"/>
      <c r="ES112" s="29"/>
      <c r="ET112" s="29"/>
      <c r="EU112" s="29"/>
      <c r="EV112" s="29"/>
      <c r="EW112" s="29"/>
      <c r="EX112" s="29"/>
      <c r="EY112" s="29"/>
      <c r="EZ112" s="29"/>
      <c r="FA112" s="29"/>
      <c r="FB112" s="29"/>
      <c r="FC112" s="29"/>
      <c r="FD112" s="29"/>
      <c r="FE112" s="29"/>
      <c r="FF112" s="29"/>
      <c r="FG112" s="29"/>
      <c r="FH112" s="29"/>
      <c r="FI112" s="29"/>
      <c r="FJ112" s="29"/>
      <c r="FK112" s="29"/>
      <c r="FL112" s="29"/>
      <c r="FM112" s="29"/>
      <c r="FN112" s="29"/>
      <c r="FO112" s="29"/>
      <c r="FP112" s="29"/>
      <c r="FQ112" s="29"/>
      <c r="FR112" s="29"/>
      <c r="FS112" s="29"/>
      <c r="FT112" s="29"/>
      <c r="FU112" s="29"/>
      <c r="FV112" s="29"/>
      <c r="FW112" s="29"/>
      <c r="FX112" s="29"/>
      <c r="FY112" s="29"/>
      <c r="FZ112" s="29"/>
      <c r="GA112" s="29"/>
      <c r="GB112" s="29"/>
      <c r="GC112" s="29"/>
      <c r="GD112" s="29"/>
      <c r="GE112" s="29"/>
      <c r="GF112" s="29"/>
      <c r="GG112" s="29"/>
      <c r="GH112" s="29"/>
      <c r="GI112" s="29"/>
      <c r="GJ112" s="29"/>
      <c r="GK112" s="29"/>
      <c r="GL112" s="29"/>
      <c r="GM112" s="29"/>
      <c r="GN112" s="29"/>
      <c r="GO112" s="29"/>
      <c r="GP112" s="29"/>
      <c r="GQ112" s="29"/>
      <c r="GR112" s="29"/>
      <c r="GS112" s="29"/>
      <c r="GT112" s="29"/>
      <c r="GU112" s="29"/>
      <c r="GV112" s="29"/>
      <c r="GW112" s="29"/>
      <c r="GX112" s="29"/>
      <c r="GY112" s="29"/>
      <c r="GZ112" s="29"/>
      <c r="HA112" s="29"/>
      <c r="HB112" s="29"/>
      <c r="HC112" s="29"/>
      <c r="HD112" s="29"/>
      <c r="HE112" s="29"/>
      <c r="HF112" s="29"/>
      <c r="HG112" s="29"/>
      <c r="HH112" s="29"/>
      <c r="HI112" s="29"/>
      <c r="HJ112" s="29"/>
      <c r="HK112" s="29"/>
      <c r="HL112" s="29"/>
      <c r="HM112" s="29"/>
      <c r="HN112" s="29"/>
      <c r="HO112" s="29"/>
      <c r="HP112" s="29"/>
      <c r="HQ112" s="29"/>
      <c r="HR112" s="29"/>
      <c r="HS112" s="29"/>
      <c r="HT112" s="29"/>
      <c r="HU112" s="29"/>
      <c r="HV112" s="29"/>
      <c r="HW112" s="29"/>
      <c r="HX112" s="29"/>
      <c r="HY112" s="29"/>
      <c r="HZ112" s="29"/>
      <c r="IA112" s="29"/>
      <c r="IB112" s="29"/>
      <c r="IC112" s="29"/>
      <c r="ID112" s="29"/>
      <c r="IE112" s="29"/>
      <c r="IF112" s="29"/>
      <c r="IG112" s="29"/>
      <c r="IH112" s="29"/>
      <c r="II112" s="29"/>
      <c r="IJ112" s="29"/>
      <c r="IK112" s="29"/>
    </row>
    <row r="113" spans="1:245" ht="21" customHeight="1">
      <c r="A113" s="26">
        <v>111</v>
      </c>
      <c r="B113" s="27" t="s">
        <v>253</v>
      </c>
      <c r="C113" s="27" t="s">
        <v>243</v>
      </c>
      <c r="D113" s="34" t="s">
        <v>254</v>
      </c>
      <c r="E113" s="27" t="s">
        <v>255</v>
      </c>
      <c r="F113" s="28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29"/>
      <c r="EA113" s="29"/>
      <c r="EB113" s="29"/>
      <c r="EC113" s="29"/>
      <c r="ED113" s="29"/>
      <c r="EE113" s="29"/>
      <c r="EF113" s="29"/>
      <c r="EG113" s="29"/>
      <c r="EH113" s="29"/>
      <c r="EI113" s="29"/>
      <c r="EJ113" s="29"/>
      <c r="EK113" s="29"/>
      <c r="EL113" s="29"/>
      <c r="EM113" s="29"/>
      <c r="EN113" s="29"/>
      <c r="EO113" s="29"/>
      <c r="EP113" s="29"/>
      <c r="EQ113" s="29"/>
      <c r="ER113" s="29"/>
      <c r="ES113" s="29"/>
      <c r="ET113" s="29"/>
      <c r="EU113" s="29"/>
      <c r="EV113" s="29"/>
      <c r="EW113" s="29"/>
      <c r="EX113" s="29"/>
      <c r="EY113" s="29"/>
      <c r="EZ113" s="29"/>
      <c r="FA113" s="29"/>
      <c r="FB113" s="29"/>
      <c r="FC113" s="29"/>
      <c r="FD113" s="29"/>
      <c r="FE113" s="29"/>
      <c r="FF113" s="29"/>
      <c r="FG113" s="29"/>
      <c r="FH113" s="29"/>
      <c r="FI113" s="29"/>
      <c r="FJ113" s="29"/>
      <c r="FK113" s="29"/>
      <c r="FL113" s="29"/>
      <c r="FM113" s="29"/>
      <c r="FN113" s="29"/>
      <c r="FO113" s="29"/>
      <c r="FP113" s="29"/>
      <c r="FQ113" s="29"/>
      <c r="FR113" s="29"/>
      <c r="FS113" s="29"/>
      <c r="FT113" s="29"/>
      <c r="FU113" s="29"/>
      <c r="FV113" s="29"/>
      <c r="FW113" s="29"/>
      <c r="FX113" s="29"/>
      <c r="FY113" s="29"/>
      <c r="FZ113" s="29"/>
      <c r="GA113" s="29"/>
      <c r="GB113" s="29"/>
      <c r="GC113" s="29"/>
      <c r="GD113" s="29"/>
      <c r="GE113" s="29"/>
      <c r="GF113" s="29"/>
      <c r="GG113" s="29"/>
      <c r="GH113" s="29"/>
      <c r="GI113" s="29"/>
      <c r="GJ113" s="29"/>
      <c r="GK113" s="29"/>
      <c r="GL113" s="29"/>
      <c r="GM113" s="29"/>
      <c r="GN113" s="29"/>
      <c r="GO113" s="29"/>
      <c r="GP113" s="29"/>
      <c r="GQ113" s="29"/>
      <c r="GR113" s="29"/>
      <c r="GS113" s="29"/>
      <c r="GT113" s="29"/>
      <c r="GU113" s="29"/>
      <c r="GV113" s="29"/>
      <c r="GW113" s="29"/>
      <c r="GX113" s="29"/>
      <c r="GY113" s="29"/>
      <c r="GZ113" s="29"/>
      <c r="HA113" s="29"/>
      <c r="HB113" s="29"/>
      <c r="HC113" s="29"/>
      <c r="HD113" s="29"/>
      <c r="HE113" s="29"/>
      <c r="HF113" s="29"/>
      <c r="HG113" s="29"/>
      <c r="HH113" s="29"/>
      <c r="HI113" s="29"/>
      <c r="HJ113" s="29"/>
      <c r="HK113" s="29"/>
      <c r="HL113" s="29"/>
      <c r="HM113" s="29"/>
      <c r="HN113" s="29"/>
      <c r="HO113" s="29"/>
      <c r="HP113" s="29"/>
      <c r="HQ113" s="29"/>
      <c r="HR113" s="29"/>
      <c r="HS113" s="29"/>
      <c r="HT113" s="29"/>
      <c r="HU113" s="29"/>
      <c r="HV113" s="29"/>
      <c r="HW113" s="29"/>
      <c r="HX113" s="29"/>
      <c r="HY113" s="29"/>
      <c r="HZ113" s="29"/>
      <c r="IA113" s="29"/>
      <c r="IB113" s="29"/>
      <c r="IC113" s="29"/>
      <c r="ID113" s="29"/>
      <c r="IE113" s="29"/>
      <c r="IF113" s="29"/>
      <c r="IG113" s="29"/>
      <c r="IH113" s="29"/>
      <c r="II113" s="29"/>
      <c r="IJ113" s="29"/>
      <c r="IK113" s="29"/>
    </row>
    <row r="114" spans="1:245" ht="21" customHeight="1">
      <c r="A114" s="26">
        <v>112</v>
      </c>
      <c r="B114" s="27" t="s">
        <v>256</v>
      </c>
      <c r="C114" s="27" t="s">
        <v>243</v>
      </c>
      <c r="D114" s="34" t="s">
        <v>254</v>
      </c>
      <c r="E114" s="27" t="s">
        <v>257</v>
      </c>
      <c r="F114" s="28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  <c r="DO114" s="29"/>
      <c r="DP114" s="29"/>
      <c r="DQ114" s="29"/>
      <c r="DR114" s="29"/>
      <c r="DS114" s="29"/>
      <c r="DT114" s="29"/>
      <c r="DU114" s="29"/>
      <c r="DV114" s="29"/>
      <c r="DW114" s="29"/>
      <c r="DX114" s="29"/>
      <c r="DY114" s="29"/>
      <c r="DZ114" s="29"/>
      <c r="EA114" s="29"/>
      <c r="EB114" s="29"/>
      <c r="EC114" s="29"/>
      <c r="ED114" s="29"/>
      <c r="EE114" s="29"/>
      <c r="EF114" s="29"/>
      <c r="EG114" s="29"/>
      <c r="EH114" s="29"/>
      <c r="EI114" s="29"/>
      <c r="EJ114" s="29"/>
      <c r="EK114" s="29"/>
      <c r="EL114" s="29"/>
      <c r="EM114" s="29"/>
      <c r="EN114" s="29"/>
      <c r="EO114" s="29"/>
      <c r="EP114" s="29"/>
      <c r="EQ114" s="29"/>
      <c r="ER114" s="29"/>
      <c r="ES114" s="29"/>
      <c r="ET114" s="29"/>
      <c r="EU114" s="29"/>
      <c r="EV114" s="29"/>
      <c r="EW114" s="29"/>
      <c r="EX114" s="29"/>
      <c r="EY114" s="29"/>
      <c r="EZ114" s="29"/>
      <c r="FA114" s="29"/>
      <c r="FB114" s="29"/>
      <c r="FC114" s="29"/>
      <c r="FD114" s="29"/>
      <c r="FE114" s="29"/>
      <c r="FF114" s="29"/>
      <c r="FG114" s="29"/>
      <c r="FH114" s="29"/>
      <c r="FI114" s="29"/>
      <c r="FJ114" s="29"/>
      <c r="FK114" s="29"/>
      <c r="FL114" s="29"/>
      <c r="FM114" s="29"/>
      <c r="FN114" s="29"/>
      <c r="FO114" s="29"/>
      <c r="FP114" s="29"/>
      <c r="FQ114" s="29"/>
      <c r="FR114" s="29"/>
      <c r="FS114" s="29"/>
      <c r="FT114" s="29"/>
      <c r="FU114" s="29"/>
      <c r="FV114" s="29"/>
      <c r="FW114" s="29"/>
      <c r="FX114" s="29"/>
      <c r="FY114" s="29"/>
      <c r="FZ114" s="29"/>
      <c r="GA114" s="29"/>
      <c r="GB114" s="29"/>
      <c r="GC114" s="29"/>
      <c r="GD114" s="29"/>
      <c r="GE114" s="29"/>
      <c r="GF114" s="29"/>
      <c r="GG114" s="29"/>
      <c r="GH114" s="29"/>
      <c r="GI114" s="29"/>
      <c r="GJ114" s="29"/>
      <c r="GK114" s="29"/>
      <c r="GL114" s="29"/>
      <c r="GM114" s="29"/>
      <c r="GN114" s="29"/>
      <c r="GO114" s="29"/>
      <c r="GP114" s="29"/>
      <c r="GQ114" s="29"/>
      <c r="GR114" s="29"/>
      <c r="GS114" s="29"/>
      <c r="GT114" s="29"/>
      <c r="GU114" s="29"/>
      <c r="GV114" s="29"/>
      <c r="GW114" s="29"/>
      <c r="GX114" s="29"/>
      <c r="GY114" s="29"/>
      <c r="GZ114" s="29"/>
      <c r="HA114" s="29"/>
      <c r="HB114" s="29"/>
      <c r="HC114" s="29"/>
      <c r="HD114" s="29"/>
      <c r="HE114" s="29"/>
      <c r="HF114" s="29"/>
      <c r="HG114" s="29"/>
      <c r="HH114" s="29"/>
      <c r="HI114" s="29"/>
      <c r="HJ114" s="29"/>
      <c r="HK114" s="29"/>
      <c r="HL114" s="29"/>
      <c r="HM114" s="29"/>
      <c r="HN114" s="29"/>
      <c r="HO114" s="29"/>
      <c r="HP114" s="29"/>
      <c r="HQ114" s="29"/>
      <c r="HR114" s="29"/>
      <c r="HS114" s="29"/>
      <c r="HT114" s="29"/>
      <c r="HU114" s="29"/>
      <c r="HV114" s="29"/>
      <c r="HW114" s="29"/>
      <c r="HX114" s="29"/>
      <c r="HY114" s="29"/>
      <c r="HZ114" s="29"/>
      <c r="IA114" s="29"/>
      <c r="IB114" s="29"/>
      <c r="IC114" s="29"/>
      <c r="ID114" s="29"/>
      <c r="IE114" s="29"/>
      <c r="IF114" s="29"/>
      <c r="IG114" s="29"/>
      <c r="IH114" s="29"/>
      <c r="II114" s="29"/>
      <c r="IJ114" s="29"/>
      <c r="IK114" s="29"/>
    </row>
    <row r="115" spans="1:245" ht="21" customHeight="1">
      <c r="A115" s="26">
        <v>113</v>
      </c>
      <c r="B115" s="27" t="s">
        <v>258</v>
      </c>
      <c r="C115" s="27" t="s">
        <v>243</v>
      </c>
      <c r="D115" s="34" t="s">
        <v>254</v>
      </c>
      <c r="E115" s="27" t="s">
        <v>259</v>
      </c>
      <c r="F115" s="28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  <c r="DN115" s="29"/>
      <c r="DO115" s="29"/>
      <c r="DP115" s="29"/>
      <c r="DQ115" s="29"/>
      <c r="DR115" s="29"/>
      <c r="DS115" s="29"/>
      <c r="DT115" s="29"/>
      <c r="DU115" s="29"/>
      <c r="DV115" s="29"/>
      <c r="DW115" s="29"/>
      <c r="DX115" s="29"/>
      <c r="DY115" s="29"/>
      <c r="DZ115" s="29"/>
      <c r="EA115" s="29"/>
      <c r="EB115" s="29"/>
      <c r="EC115" s="29"/>
      <c r="ED115" s="29"/>
      <c r="EE115" s="29"/>
      <c r="EF115" s="29"/>
      <c r="EG115" s="29"/>
      <c r="EH115" s="29"/>
      <c r="EI115" s="29"/>
      <c r="EJ115" s="29"/>
      <c r="EK115" s="29"/>
      <c r="EL115" s="29"/>
      <c r="EM115" s="29"/>
      <c r="EN115" s="29"/>
      <c r="EO115" s="29"/>
      <c r="EP115" s="29"/>
      <c r="EQ115" s="29"/>
      <c r="ER115" s="29"/>
      <c r="ES115" s="29"/>
      <c r="ET115" s="29"/>
      <c r="EU115" s="29"/>
      <c r="EV115" s="29"/>
      <c r="EW115" s="29"/>
      <c r="EX115" s="29"/>
      <c r="EY115" s="29"/>
      <c r="EZ115" s="29"/>
      <c r="FA115" s="29"/>
      <c r="FB115" s="29"/>
      <c r="FC115" s="29"/>
      <c r="FD115" s="29"/>
      <c r="FE115" s="29"/>
      <c r="FF115" s="29"/>
      <c r="FG115" s="29"/>
      <c r="FH115" s="29"/>
      <c r="FI115" s="29"/>
      <c r="FJ115" s="29"/>
      <c r="FK115" s="29"/>
      <c r="FL115" s="29"/>
      <c r="FM115" s="29"/>
      <c r="FN115" s="29"/>
      <c r="FO115" s="29"/>
      <c r="FP115" s="29"/>
      <c r="FQ115" s="29"/>
      <c r="FR115" s="29"/>
      <c r="FS115" s="29"/>
      <c r="FT115" s="29"/>
      <c r="FU115" s="29"/>
      <c r="FV115" s="29"/>
      <c r="FW115" s="29"/>
      <c r="FX115" s="29"/>
      <c r="FY115" s="29"/>
      <c r="FZ115" s="29"/>
      <c r="GA115" s="29"/>
      <c r="GB115" s="29"/>
      <c r="GC115" s="29"/>
      <c r="GD115" s="29"/>
      <c r="GE115" s="29"/>
      <c r="GF115" s="29"/>
      <c r="GG115" s="29"/>
      <c r="GH115" s="29"/>
      <c r="GI115" s="29"/>
      <c r="GJ115" s="29"/>
      <c r="GK115" s="29"/>
      <c r="GL115" s="29"/>
      <c r="GM115" s="29"/>
      <c r="GN115" s="29"/>
      <c r="GO115" s="29"/>
      <c r="GP115" s="29"/>
      <c r="GQ115" s="29"/>
      <c r="GR115" s="29"/>
      <c r="GS115" s="29"/>
      <c r="GT115" s="29"/>
      <c r="GU115" s="29"/>
      <c r="GV115" s="29"/>
      <c r="GW115" s="29"/>
      <c r="GX115" s="29"/>
      <c r="GY115" s="29"/>
      <c r="GZ115" s="29"/>
      <c r="HA115" s="29"/>
      <c r="HB115" s="29"/>
      <c r="HC115" s="29"/>
      <c r="HD115" s="29"/>
      <c r="HE115" s="29"/>
      <c r="HF115" s="29"/>
      <c r="HG115" s="29"/>
      <c r="HH115" s="29"/>
      <c r="HI115" s="29"/>
      <c r="HJ115" s="29"/>
      <c r="HK115" s="29"/>
      <c r="HL115" s="29"/>
      <c r="HM115" s="29"/>
      <c r="HN115" s="29"/>
      <c r="HO115" s="29"/>
      <c r="HP115" s="29"/>
      <c r="HQ115" s="29"/>
      <c r="HR115" s="29"/>
      <c r="HS115" s="29"/>
      <c r="HT115" s="29"/>
      <c r="HU115" s="29"/>
      <c r="HV115" s="29"/>
      <c r="HW115" s="29"/>
      <c r="HX115" s="29"/>
      <c r="HY115" s="29"/>
      <c r="HZ115" s="29"/>
      <c r="IA115" s="29"/>
      <c r="IB115" s="29"/>
      <c r="IC115" s="29"/>
      <c r="ID115" s="29"/>
      <c r="IE115" s="29"/>
      <c r="IF115" s="29"/>
      <c r="IG115" s="29"/>
      <c r="IH115" s="29"/>
      <c r="II115" s="29"/>
      <c r="IJ115" s="29"/>
      <c r="IK115" s="29"/>
    </row>
    <row r="116" spans="1:245" ht="21" customHeight="1">
      <c r="A116" s="26">
        <v>114</v>
      </c>
      <c r="B116" s="27" t="s">
        <v>260</v>
      </c>
      <c r="C116" s="27" t="s">
        <v>243</v>
      </c>
      <c r="D116" s="34" t="s">
        <v>254</v>
      </c>
      <c r="E116" s="27" t="s">
        <v>261</v>
      </c>
      <c r="F116" s="28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  <c r="DT116" s="29"/>
      <c r="DU116" s="29"/>
      <c r="DV116" s="29"/>
      <c r="DW116" s="29"/>
      <c r="DX116" s="29"/>
      <c r="DY116" s="29"/>
      <c r="DZ116" s="29"/>
      <c r="EA116" s="29"/>
      <c r="EB116" s="29"/>
      <c r="EC116" s="29"/>
      <c r="ED116" s="29"/>
      <c r="EE116" s="29"/>
      <c r="EF116" s="29"/>
      <c r="EG116" s="29"/>
      <c r="EH116" s="29"/>
      <c r="EI116" s="29"/>
      <c r="EJ116" s="29"/>
      <c r="EK116" s="29"/>
      <c r="EL116" s="29"/>
      <c r="EM116" s="29"/>
      <c r="EN116" s="29"/>
      <c r="EO116" s="29"/>
      <c r="EP116" s="29"/>
      <c r="EQ116" s="29"/>
      <c r="ER116" s="29"/>
      <c r="ES116" s="29"/>
      <c r="ET116" s="29"/>
      <c r="EU116" s="29"/>
      <c r="EV116" s="29"/>
      <c r="EW116" s="29"/>
      <c r="EX116" s="29"/>
      <c r="EY116" s="29"/>
      <c r="EZ116" s="29"/>
      <c r="FA116" s="29"/>
      <c r="FB116" s="29"/>
      <c r="FC116" s="29"/>
      <c r="FD116" s="29"/>
      <c r="FE116" s="29"/>
      <c r="FF116" s="29"/>
      <c r="FG116" s="29"/>
      <c r="FH116" s="29"/>
      <c r="FI116" s="29"/>
      <c r="FJ116" s="29"/>
      <c r="FK116" s="29"/>
      <c r="FL116" s="29"/>
      <c r="FM116" s="29"/>
      <c r="FN116" s="29"/>
      <c r="FO116" s="29"/>
      <c r="FP116" s="29"/>
      <c r="FQ116" s="29"/>
      <c r="FR116" s="29"/>
      <c r="FS116" s="29"/>
      <c r="FT116" s="29"/>
      <c r="FU116" s="29"/>
      <c r="FV116" s="29"/>
      <c r="FW116" s="29"/>
      <c r="FX116" s="29"/>
      <c r="FY116" s="29"/>
      <c r="FZ116" s="29"/>
      <c r="GA116" s="29"/>
      <c r="GB116" s="29"/>
      <c r="GC116" s="29"/>
      <c r="GD116" s="29"/>
      <c r="GE116" s="29"/>
      <c r="GF116" s="29"/>
      <c r="GG116" s="29"/>
      <c r="GH116" s="29"/>
      <c r="GI116" s="29"/>
      <c r="GJ116" s="29"/>
      <c r="GK116" s="29"/>
      <c r="GL116" s="29"/>
      <c r="GM116" s="29"/>
      <c r="GN116" s="29"/>
      <c r="GO116" s="29"/>
      <c r="GP116" s="29"/>
      <c r="GQ116" s="29"/>
      <c r="GR116" s="29"/>
      <c r="GS116" s="29"/>
      <c r="GT116" s="29"/>
      <c r="GU116" s="29"/>
      <c r="GV116" s="29"/>
      <c r="GW116" s="29"/>
      <c r="GX116" s="29"/>
      <c r="GY116" s="29"/>
      <c r="GZ116" s="29"/>
      <c r="HA116" s="29"/>
      <c r="HB116" s="29"/>
      <c r="HC116" s="29"/>
      <c r="HD116" s="29"/>
      <c r="HE116" s="29"/>
      <c r="HF116" s="29"/>
      <c r="HG116" s="29"/>
      <c r="HH116" s="29"/>
      <c r="HI116" s="29"/>
      <c r="HJ116" s="29"/>
      <c r="HK116" s="29"/>
      <c r="HL116" s="29"/>
      <c r="HM116" s="29"/>
      <c r="HN116" s="29"/>
      <c r="HO116" s="29"/>
      <c r="HP116" s="29"/>
      <c r="HQ116" s="29"/>
      <c r="HR116" s="29"/>
      <c r="HS116" s="29"/>
      <c r="HT116" s="29"/>
      <c r="HU116" s="29"/>
      <c r="HV116" s="29"/>
      <c r="HW116" s="29"/>
      <c r="HX116" s="29"/>
      <c r="HY116" s="29"/>
      <c r="HZ116" s="29"/>
      <c r="IA116" s="29"/>
      <c r="IB116" s="29"/>
      <c r="IC116" s="29"/>
      <c r="ID116" s="29"/>
      <c r="IE116" s="29"/>
      <c r="IF116" s="29"/>
      <c r="IG116" s="29"/>
      <c r="IH116" s="29"/>
      <c r="II116" s="29"/>
      <c r="IJ116" s="29"/>
      <c r="IK116" s="29"/>
    </row>
    <row r="117" spans="1:245" ht="21" customHeight="1">
      <c r="A117" s="26">
        <v>115</v>
      </c>
      <c r="B117" s="27" t="s">
        <v>262</v>
      </c>
      <c r="C117" s="27" t="s">
        <v>243</v>
      </c>
      <c r="D117" s="34" t="s">
        <v>263</v>
      </c>
      <c r="E117" s="27" t="s">
        <v>264</v>
      </c>
      <c r="F117" s="28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  <c r="DM117" s="29"/>
      <c r="DN117" s="29"/>
      <c r="DO117" s="29"/>
      <c r="DP117" s="29"/>
      <c r="DQ117" s="29"/>
      <c r="DR117" s="29"/>
      <c r="DS117" s="29"/>
      <c r="DT117" s="29"/>
      <c r="DU117" s="29"/>
      <c r="DV117" s="29"/>
      <c r="DW117" s="29"/>
      <c r="DX117" s="29"/>
      <c r="DY117" s="29"/>
      <c r="DZ117" s="29"/>
      <c r="EA117" s="29"/>
      <c r="EB117" s="29"/>
      <c r="EC117" s="29"/>
      <c r="ED117" s="29"/>
      <c r="EE117" s="29"/>
      <c r="EF117" s="29"/>
      <c r="EG117" s="29"/>
      <c r="EH117" s="29"/>
      <c r="EI117" s="29"/>
      <c r="EJ117" s="29"/>
      <c r="EK117" s="29"/>
      <c r="EL117" s="29"/>
      <c r="EM117" s="29"/>
      <c r="EN117" s="29"/>
      <c r="EO117" s="29"/>
      <c r="EP117" s="29"/>
      <c r="EQ117" s="29"/>
      <c r="ER117" s="29"/>
      <c r="ES117" s="29"/>
      <c r="ET117" s="29"/>
      <c r="EU117" s="29"/>
      <c r="EV117" s="29"/>
      <c r="EW117" s="29"/>
      <c r="EX117" s="29"/>
      <c r="EY117" s="29"/>
      <c r="EZ117" s="29"/>
      <c r="FA117" s="29"/>
      <c r="FB117" s="29"/>
      <c r="FC117" s="29"/>
      <c r="FD117" s="29"/>
      <c r="FE117" s="29"/>
      <c r="FF117" s="29"/>
      <c r="FG117" s="29"/>
      <c r="FH117" s="29"/>
      <c r="FI117" s="29"/>
      <c r="FJ117" s="29"/>
      <c r="FK117" s="29"/>
      <c r="FL117" s="29"/>
      <c r="FM117" s="29"/>
      <c r="FN117" s="29"/>
      <c r="FO117" s="29"/>
      <c r="FP117" s="29"/>
      <c r="FQ117" s="29"/>
      <c r="FR117" s="29"/>
      <c r="FS117" s="29"/>
      <c r="FT117" s="29"/>
      <c r="FU117" s="29"/>
      <c r="FV117" s="29"/>
      <c r="FW117" s="29"/>
      <c r="FX117" s="29"/>
      <c r="FY117" s="29"/>
      <c r="FZ117" s="29"/>
      <c r="GA117" s="29"/>
      <c r="GB117" s="29"/>
      <c r="GC117" s="29"/>
      <c r="GD117" s="29"/>
      <c r="GE117" s="29"/>
      <c r="GF117" s="29"/>
      <c r="GG117" s="29"/>
      <c r="GH117" s="29"/>
      <c r="GI117" s="29"/>
      <c r="GJ117" s="29"/>
      <c r="GK117" s="29"/>
      <c r="GL117" s="29"/>
      <c r="GM117" s="29"/>
      <c r="GN117" s="29"/>
      <c r="GO117" s="29"/>
      <c r="GP117" s="29"/>
      <c r="GQ117" s="29"/>
      <c r="GR117" s="29"/>
      <c r="GS117" s="29"/>
      <c r="GT117" s="29"/>
      <c r="GU117" s="29"/>
      <c r="GV117" s="29"/>
      <c r="GW117" s="29"/>
      <c r="GX117" s="29"/>
      <c r="GY117" s="29"/>
      <c r="GZ117" s="29"/>
      <c r="HA117" s="29"/>
      <c r="HB117" s="29"/>
      <c r="HC117" s="29"/>
      <c r="HD117" s="29"/>
      <c r="HE117" s="29"/>
      <c r="HF117" s="29"/>
      <c r="HG117" s="29"/>
      <c r="HH117" s="29"/>
      <c r="HI117" s="29"/>
      <c r="HJ117" s="29"/>
      <c r="HK117" s="29"/>
      <c r="HL117" s="29"/>
      <c r="HM117" s="29"/>
      <c r="HN117" s="29"/>
      <c r="HO117" s="29"/>
      <c r="HP117" s="29"/>
      <c r="HQ117" s="29"/>
      <c r="HR117" s="29"/>
      <c r="HS117" s="29"/>
      <c r="HT117" s="29"/>
      <c r="HU117" s="29"/>
      <c r="HV117" s="29"/>
      <c r="HW117" s="29"/>
      <c r="HX117" s="29"/>
      <c r="HY117" s="29"/>
      <c r="HZ117" s="29"/>
      <c r="IA117" s="29"/>
      <c r="IB117" s="29"/>
      <c r="IC117" s="29"/>
      <c r="ID117" s="29"/>
      <c r="IE117" s="29"/>
      <c r="IF117" s="29"/>
      <c r="IG117" s="29"/>
      <c r="IH117" s="29"/>
      <c r="II117" s="29"/>
      <c r="IJ117" s="29"/>
      <c r="IK117" s="29"/>
    </row>
    <row r="118" spans="1:245" ht="21" customHeight="1">
      <c r="A118" s="26">
        <v>116</v>
      </c>
      <c r="B118" s="27" t="s">
        <v>265</v>
      </c>
      <c r="C118" s="27" t="s">
        <v>243</v>
      </c>
      <c r="D118" s="34" t="s">
        <v>263</v>
      </c>
      <c r="E118" s="27" t="s">
        <v>266</v>
      </c>
      <c r="F118" s="28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29"/>
      <c r="DS118" s="29"/>
      <c r="DT118" s="29"/>
      <c r="DU118" s="29"/>
      <c r="DV118" s="29"/>
      <c r="DW118" s="29"/>
      <c r="DX118" s="29"/>
      <c r="DY118" s="29"/>
      <c r="DZ118" s="29"/>
      <c r="EA118" s="29"/>
      <c r="EB118" s="29"/>
      <c r="EC118" s="29"/>
      <c r="ED118" s="29"/>
      <c r="EE118" s="29"/>
      <c r="EF118" s="29"/>
      <c r="EG118" s="29"/>
      <c r="EH118" s="29"/>
      <c r="EI118" s="29"/>
      <c r="EJ118" s="29"/>
      <c r="EK118" s="29"/>
      <c r="EL118" s="29"/>
      <c r="EM118" s="29"/>
      <c r="EN118" s="29"/>
      <c r="EO118" s="29"/>
      <c r="EP118" s="29"/>
      <c r="EQ118" s="29"/>
      <c r="ER118" s="29"/>
      <c r="ES118" s="29"/>
      <c r="ET118" s="29"/>
      <c r="EU118" s="29"/>
      <c r="EV118" s="29"/>
      <c r="EW118" s="29"/>
      <c r="EX118" s="29"/>
      <c r="EY118" s="29"/>
      <c r="EZ118" s="29"/>
      <c r="FA118" s="29"/>
      <c r="FB118" s="29"/>
      <c r="FC118" s="29"/>
      <c r="FD118" s="29"/>
      <c r="FE118" s="29"/>
      <c r="FF118" s="29"/>
      <c r="FG118" s="29"/>
      <c r="FH118" s="29"/>
      <c r="FI118" s="29"/>
      <c r="FJ118" s="29"/>
      <c r="FK118" s="29"/>
      <c r="FL118" s="29"/>
      <c r="FM118" s="29"/>
      <c r="FN118" s="29"/>
      <c r="FO118" s="29"/>
      <c r="FP118" s="29"/>
      <c r="FQ118" s="29"/>
      <c r="FR118" s="29"/>
      <c r="FS118" s="29"/>
      <c r="FT118" s="29"/>
      <c r="FU118" s="29"/>
      <c r="FV118" s="29"/>
      <c r="FW118" s="29"/>
      <c r="FX118" s="29"/>
      <c r="FY118" s="29"/>
      <c r="FZ118" s="29"/>
      <c r="GA118" s="29"/>
      <c r="GB118" s="29"/>
      <c r="GC118" s="29"/>
      <c r="GD118" s="29"/>
      <c r="GE118" s="29"/>
      <c r="GF118" s="29"/>
      <c r="GG118" s="29"/>
      <c r="GH118" s="29"/>
      <c r="GI118" s="29"/>
      <c r="GJ118" s="29"/>
      <c r="GK118" s="29"/>
      <c r="GL118" s="29"/>
      <c r="GM118" s="29"/>
      <c r="GN118" s="29"/>
      <c r="GO118" s="29"/>
      <c r="GP118" s="29"/>
      <c r="GQ118" s="29"/>
      <c r="GR118" s="29"/>
      <c r="GS118" s="29"/>
      <c r="GT118" s="29"/>
      <c r="GU118" s="29"/>
      <c r="GV118" s="29"/>
      <c r="GW118" s="29"/>
      <c r="GX118" s="29"/>
      <c r="GY118" s="29"/>
      <c r="GZ118" s="29"/>
      <c r="HA118" s="29"/>
      <c r="HB118" s="29"/>
      <c r="HC118" s="29"/>
      <c r="HD118" s="29"/>
      <c r="HE118" s="29"/>
      <c r="HF118" s="29"/>
      <c r="HG118" s="29"/>
      <c r="HH118" s="29"/>
      <c r="HI118" s="29"/>
      <c r="HJ118" s="29"/>
      <c r="HK118" s="29"/>
      <c r="HL118" s="29"/>
      <c r="HM118" s="29"/>
      <c r="HN118" s="29"/>
      <c r="HO118" s="29"/>
      <c r="HP118" s="29"/>
      <c r="HQ118" s="29"/>
      <c r="HR118" s="29"/>
      <c r="HS118" s="29"/>
      <c r="HT118" s="29"/>
      <c r="HU118" s="29"/>
      <c r="HV118" s="29"/>
      <c r="HW118" s="29"/>
      <c r="HX118" s="29"/>
      <c r="HY118" s="29"/>
      <c r="HZ118" s="29"/>
      <c r="IA118" s="29"/>
      <c r="IB118" s="29"/>
      <c r="IC118" s="29"/>
      <c r="ID118" s="29"/>
      <c r="IE118" s="29"/>
      <c r="IF118" s="29"/>
      <c r="IG118" s="29"/>
      <c r="IH118" s="29"/>
      <c r="II118" s="29"/>
      <c r="IJ118" s="29"/>
      <c r="IK118" s="29"/>
    </row>
    <row r="119" spans="1:245" ht="21" customHeight="1">
      <c r="A119" s="26">
        <v>117</v>
      </c>
      <c r="B119" s="27" t="s">
        <v>267</v>
      </c>
      <c r="C119" s="27" t="s">
        <v>243</v>
      </c>
      <c r="D119" s="34" t="s">
        <v>263</v>
      </c>
      <c r="E119" s="27" t="s">
        <v>268</v>
      </c>
      <c r="F119" s="28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29"/>
      <c r="DS119" s="29"/>
      <c r="DT119" s="29"/>
      <c r="DU119" s="29"/>
      <c r="DV119" s="29"/>
      <c r="DW119" s="29"/>
      <c r="DX119" s="29"/>
      <c r="DY119" s="29"/>
      <c r="DZ119" s="29"/>
      <c r="EA119" s="29"/>
      <c r="EB119" s="29"/>
      <c r="EC119" s="29"/>
      <c r="ED119" s="29"/>
      <c r="EE119" s="29"/>
      <c r="EF119" s="29"/>
      <c r="EG119" s="29"/>
      <c r="EH119" s="29"/>
      <c r="EI119" s="29"/>
      <c r="EJ119" s="29"/>
      <c r="EK119" s="29"/>
      <c r="EL119" s="29"/>
      <c r="EM119" s="29"/>
      <c r="EN119" s="29"/>
      <c r="EO119" s="29"/>
      <c r="EP119" s="29"/>
      <c r="EQ119" s="29"/>
      <c r="ER119" s="29"/>
      <c r="ES119" s="29"/>
      <c r="ET119" s="29"/>
      <c r="EU119" s="29"/>
      <c r="EV119" s="29"/>
      <c r="EW119" s="29"/>
      <c r="EX119" s="29"/>
      <c r="EY119" s="29"/>
      <c r="EZ119" s="29"/>
      <c r="FA119" s="29"/>
      <c r="FB119" s="29"/>
      <c r="FC119" s="29"/>
      <c r="FD119" s="29"/>
      <c r="FE119" s="29"/>
      <c r="FF119" s="29"/>
      <c r="FG119" s="29"/>
      <c r="FH119" s="29"/>
      <c r="FI119" s="29"/>
      <c r="FJ119" s="29"/>
      <c r="FK119" s="29"/>
      <c r="FL119" s="29"/>
      <c r="FM119" s="29"/>
      <c r="FN119" s="29"/>
      <c r="FO119" s="29"/>
      <c r="FP119" s="29"/>
      <c r="FQ119" s="29"/>
      <c r="FR119" s="29"/>
      <c r="FS119" s="29"/>
      <c r="FT119" s="29"/>
      <c r="FU119" s="29"/>
      <c r="FV119" s="29"/>
      <c r="FW119" s="29"/>
      <c r="FX119" s="29"/>
      <c r="FY119" s="29"/>
      <c r="FZ119" s="29"/>
      <c r="GA119" s="29"/>
      <c r="GB119" s="29"/>
      <c r="GC119" s="29"/>
      <c r="GD119" s="29"/>
      <c r="GE119" s="29"/>
      <c r="GF119" s="29"/>
      <c r="GG119" s="29"/>
      <c r="GH119" s="29"/>
      <c r="GI119" s="29"/>
      <c r="GJ119" s="29"/>
      <c r="GK119" s="29"/>
      <c r="GL119" s="29"/>
      <c r="GM119" s="29"/>
      <c r="GN119" s="29"/>
      <c r="GO119" s="29"/>
      <c r="GP119" s="29"/>
      <c r="GQ119" s="29"/>
      <c r="GR119" s="29"/>
      <c r="GS119" s="29"/>
      <c r="GT119" s="29"/>
      <c r="GU119" s="29"/>
      <c r="GV119" s="29"/>
      <c r="GW119" s="29"/>
      <c r="GX119" s="29"/>
      <c r="GY119" s="29"/>
      <c r="GZ119" s="29"/>
      <c r="HA119" s="29"/>
      <c r="HB119" s="29"/>
      <c r="HC119" s="29"/>
      <c r="HD119" s="29"/>
      <c r="HE119" s="29"/>
      <c r="HF119" s="29"/>
      <c r="HG119" s="29"/>
      <c r="HH119" s="29"/>
      <c r="HI119" s="29"/>
      <c r="HJ119" s="29"/>
      <c r="HK119" s="29"/>
      <c r="HL119" s="29"/>
      <c r="HM119" s="29"/>
      <c r="HN119" s="29"/>
      <c r="HO119" s="29"/>
      <c r="HP119" s="29"/>
      <c r="HQ119" s="29"/>
      <c r="HR119" s="29"/>
      <c r="HS119" s="29"/>
      <c r="HT119" s="29"/>
      <c r="HU119" s="29"/>
      <c r="HV119" s="29"/>
      <c r="HW119" s="29"/>
      <c r="HX119" s="29"/>
      <c r="HY119" s="29"/>
      <c r="HZ119" s="29"/>
      <c r="IA119" s="29"/>
      <c r="IB119" s="29"/>
      <c r="IC119" s="29"/>
      <c r="ID119" s="29"/>
      <c r="IE119" s="29"/>
      <c r="IF119" s="29"/>
      <c r="IG119" s="29"/>
      <c r="IH119" s="29"/>
      <c r="II119" s="29"/>
      <c r="IJ119" s="29"/>
      <c r="IK119" s="29"/>
    </row>
    <row r="120" spans="1:245" ht="21" customHeight="1">
      <c r="A120" s="26">
        <v>118</v>
      </c>
      <c r="B120" s="27" t="s">
        <v>269</v>
      </c>
      <c r="C120" s="27" t="s">
        <v>243</v>
      </c>
      <c r="D120" s="34" t="s">
        <v>263</v>
      </c>
      <c r="E120" s="27" t="s">
        <v>270</v>
      </c>
      <c r="F120" s="28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  <c r="EF120" s="29"/>
      <c r="EG120" s="29"/>
      <c r="EH120" s="29"/>
      <c r="EI120" s="29"/>
      <c r="EJ120" s="29"/>
      <c r="EK120" s="29"/>
      <c r="EL120" s="29"/>
      <c r="EM120" s="29"/>
      <c r="EN120" s="29"/>
      <c r="EO120" s="29"/>
      <c r="EP120" s="29"/>
      <c r="EQ120" s="29"/>
      <c r="ER120" s="29"/>
      <c r="ES120" s="29"/>
      <c r="ET120" s="29"/>
      <c r="EU120" s="29"/>
      <c r="EV120" s="29"/>
      <c r="EW120" s="29"/>
      <c r="EX120" s="29"/>
      <c r="EY120" s="29"/>
      <c r="EZ120" s="29"/>
      <c r="FA120" s="29"/>
      <c r="FB120" s="29"/>
      <c r="FC120" s="29"/>
      <c r="FD120" s="29"/>
      <c r="FE120" s="29"/>
      <c r="FF120" s="29"/>
      <c r="FG120" s="29"/>
      <c r="FH120" s="29"/>
      <c r="FI120" s="29"/>
      <c r="FJ120" s="29"/>
      <c r="FK120" s="29"/>
      <c r="FL120" s="29"/>
      <c r="FM120" s="29"/>
      <c r="FN120" s="29"/>
      <c r="FO120" s="29"/>
      <c r="FP120" s="29"/>
      <c r="FQ120" s="29"/>
      <c r="FR120" s="29"/>
      <c r="FS120" s="29"/>
      <c r="FT120" s="29"/>
      <c r="FU120" s="29"/>
      <c r="FV120" s="29"/>
      <c r="FW120" s="29"/>
      <c r="FX120" s="29"/>
      <c r="FY120" s="29"/>
      <c r="FZ120" s="29"/>
      <c r="GA120" s="29"/>
      <c r="GB120" s="29"/>
      <c r="GC120" s="29"/>
      <c r="GD120" s="29"/>
      <c r="GE120" s="29"/>
      <c r="GF120" s="29"/>
      <c r="GG120" s="29"/>
      <c r="GH120" s="29"/>
      <c r="GI120" s="29"/>
      <c r="GJ120" s="29"/>
      <c r="GK120" s="29"/>
      <c r="GL120" s="29"/>
      <c r="GM120" s="29"/>
      <c r="GN120" s="29"/>
      <c r="GO120" s="29"/>
      <c r="GP120" s="29"/>
      <c r="GQ120" s="29"/>
      <c r="GR120" s="29"/>
      <c r="GS120" s="29"/>
      <c r="GT120" s="29"/>
      <c r="GU120" s="29"/>
      <c r="GV120" s="29"/>
      <c r="GW120" s="29"/>
      <c r="GX120" s="29"/>
      <c r="GY120" s="29"/>
      <c r="GZ120" s="29"/>
      <c r="HA120" s="29"/>
      <c r="HB120" s="29"/>
      <c r="HC120" s="29"/>
      <c r="HD120" s="29"/>
      <c r="HE120" s="29"/>
      <c r="HF120" s="29"/>
      <c r="HG120" s="29"/>
      <c r="HH120" s="29"/>
      <c r="HI120" s="29"/>
      <c r="HJ120" s="29"/>
      <c r="HK120" s="29"/>
      <c r="HL120" s="29"/>
      <c r="HM120" s="29"/>
      <c r="HN120" s="29"/>
      <c r="HO120" s="29"/>
      <c r="HP120" s="29"/>
      <c r="HQ120" s="29"/>
      <c r="HR120" s="29"/>
      <c r="HS120" s="29"/>
      <c r="HT120" s="29"/>
      <c r="HU120" s="29"/>
      <c r="HV120" s="29"/>
      <c r="HW120" s="29"/>
      <c r="HX120" s="29"/>
      <c r="HY120" s="29"/>
      <c r="HZ120" s="29"/>
      <c r="IA120" s="29"/>
      <c r="IB120" s="29"/>
      <c r="IC120" s="29"/>
      <c r="ID120" s="29"/>
      <c r="IE120" s="29"/>
      <c r="IF120" s="29"/>
      <c r="IG120" s="29"/>
      <c r="IH120" s="29"/>
      <c r="II120" s="29"/>
      <c r="IJ120" s="29"/>
      <c r="IK120" s="29"/>
    </row>
    <row r="121" spans="1:245" ht="21" customHeight="1">
      <c r="A121" s="26">
        <v>119</v>
      </c>
      <c r="B121" s="27" t="s">
        <v>271</v>
      </c>
      <c r="C121" s="27" t="s">
        <v>243</v>
      </c>
      <c r="D121" s="34" t="s">
        <v>263</v>
      </c>
      <c r="E121" s="27" t="s">
        <v>272</v>
      </c>
      <c r="F121" s="28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  <c r="EF121" s="29"/>
      <c r="EG121" s="29"/>
      <c r="EH121" s="29"/>
      <c r="EI121" s="29"/>
      <c r="EJ121" s="29"/>
      <c r="EK121" s="29"/>
      <c r="EL121" s="29"/>
      <c r="EM121" s="29"/>
      <c r="EN121" s="29"/>
      <c r="EO121" s="29"/>
      <c r="EP121" s="29"/>
      <c r="EQ121" s="29"/>
      <c r="ER121" s="29"/>
      <c r="ES121" s="29"/>
      <c r="ET121" s="29"/>
      <c r="EU121" s="29"/>
      <c r="EV121" s="29"/>
      <c r="EW121" s="29"/>
      <c r="EX121" s="29"/>
      <c r="EY121" s="29"/>
      <c r="EZ121" s="29"/>
      <c r="FA121" s="29"/>
      <c r="FB121" s="29"/>
      <c r="FC121" s="29"/>
      <c r="FD121" s="29"/>
      <c r="FE121" s="29"/>
      <c r="FF121" s="29"/>
      <c r="FG121" s="29"/>
      <c r="FH121" s="29"/>
      <c r="FI121" s="29"/>
      <c r="FJ121" s="29"/>
      <c r="FK121" s="29"/>
      <c r="FL121" s="29"/>
      <c r="FM121" s="29"/>
      <c r="FN121" s="29"/>
      <c r="FO121" s="29"/>
      <c r="FP121" s="29"/>
      <c r="FQ121" s="29"/>
      <c r="FR121" s="29"/>
      <c r="FS121" s="29"/>
      <c r="FT121" s="29"/>
      <c r="FU121" s="29"/>
      <c r="FV121" s="29"/>
      <c r="FW121" s="29"/>
      <c r="FX121" s="29"/>
      <c r="FY121" s="29"/>
      <c r="FZ121" s="29"/>
      <c r="GA121" s="29"/>
      <c r="GB121" s="29"/>
      <c r="GC121" s="29"/>
      <c r="GD121" s="29"/>
      <c r="GE121" s="29"/>
      <c r="GF121" s="29"/>
      <c r="GG121" s="29"/>
      <c r="GH121" s="29"/>
      <c r="GI121" s="29"/>
      <c r="GJ121" s="29"/>
      <c r="GK121" s="29"/>
      <c r="GL121" s="29"/>
      <c r="GM121" s="29"/>
      <c r="GN121" s="29"/>
      <c r="GO121" s="29"/>
      <c r="GP121" s="29"/>
      <c r="GQ121" s="29"/>
      <c r="GR121" s="29"/>
      <c r="GS121" s="29"/>
      <c r="GT121" s="29"/>
      <c r="GU121" s="29"/>
      <c r="GV121" s="29"/>
      <c r="GW121" s="29"/>
      <c r="GX121" s="29"/>
      <c r="GY121" s="29"/>
      <c r="GZ121" s="29"/>
      <c r="HA121" s="29"/>
      <c r="HB121" s="29"/>
      <c r="HC121" s="29"/>
      <c r="HD121" s="29"/>
      <c r="HE121" s="29"/>
      <c r="HF121" s="29"/>
      <c r="HG121" s="29"/>
      <c r="HH121" s="29"/>
      <c r="HI121" s="29"/>
      <c r="HJ121" s="29"/>
      <c r="HK121" s="29"/>
      <c r="HL121" s="29"/>
      <c r="HM121" s="29"/>
      <c r="HN121" s="29"/>
      <c r="HO121" s="29"/>
      <c r="HP121" s="29"/>
      <c r="HQ121" s="29"/>
      <c r="HR121" s="29"/>
      <c r="HS121" s="29"/>
      <c r="HT121" s="29"/>
      <c r="HU121" s="29"/>
      <c r="HV121" s="29"/>
      <c r="HW121" s="29"/>
      <c r="HX121" s="29"/>
      <c r="HY121" s="29"/>
      <c r="HZ121" s="29"/>
      <c r="IA121" s="29"/>
      <c r="IB121" s="29"/>
      <c r="IC121" s="29"/>
      <c r="ID121" s="29"/>
      <c r="IE121" s="29"/>
      <c r="IF121" s="29"/>
      <c r="IG121" s="29"/>
      <c r="IH121" s="29"/>
      <c r="II121" s="29"/>
      <c r="IJ121" s="29"/>
      <c r="IK121" s="29"/>
    </row>
    <row r="122" spans="1:245" ht="21" customHeight="1">
      <c r="A122" s="26">
        <v>120</v>
      </c>
      <c r="B122" s="27" t="s">
        <v>273</v>
      </c>
      <c r="C122" s="27" t="s">
        <v>243</v>
      </c>
      <c r="D122" s="34" t="s">
        <v>263</v>
      </c>
      <c r="E122" s="27" t="s">
        <v>274</v>
      </c>
      <c r="F122" s="28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29"/>
      <c r="ES122" s="29"/>
      <c r="ET122" s="29"/>
      <c r="EU122" s="29"/>
      <c r="EV122" s="29"/>
      <c r="EW122" s="29"/>
      <c r="EX122" s="29"/>
      <c r="EY122" s="29"/>
      <c r="EZ122" s="29"/>
      <c r="FA122" s="29"/>
      <c r="FB122" s="29"/>
      <c r="FC122" s="29"/>
      <c r="FD122" s="29"/>
      <c r="FE122" s="29"/>
      <c r="FF122" s="29"/>
      <c r="FG122" s="29"/>
      <c r="FH122" s="29"/>
      <c r="FI122" s="29"/>
      <c r="FJ122" s="29"/>
      <c r="FK122" s="29"/>
      <c r="FL122" s="29"/>
      <c r="FM122" s="29"/>
      <c r="FN122" s="29"/>
      <c r="FO122" s="29"/>
      <c r="FP122" s="29"/>
      <c r="FQ122" s="29"/>
      <c r="FR122" s="29"/>
      <c r="FS122" s="29"/>
      <c r="FT122" s="29"/>
      <c r="FU122" s="29"/>
      <c r="FV122" s="29"/>
      <c r="FW122" s="29"/>
      <c r="FX122" s="29"/>
      <c r="FY122" s="29"/>
      <c r="FZ122" s="29"/>
      <c r="GA122" s="29"/>
      <c r="GB122" s="29"/>
      <c r="GC122" s="29"/>
      <c r="GD122" s="29"/>
      <c r="GE122" s="29"/>
      <c r="GF122" s="29"/>
      <c r="GG122" s="29"/>
      <c r="GH122" s="29"/>
      <c r="GI122" s="29"/>
      <c r="GJ122" s="29"/>
      <c r="GK122" s="29"/>
      <c r="GL122" s="29"/>
      <c r="GM122" s="29"/>
      <c r="GN122" s="29"/>
      <c r="GO122" s="29"/>
      <c r="GP122" s="29"/>
      <c r="GQ122" s="29"/>
      <c r="GR122" s="29"/>
      <c r="GS122" s="29"/>
      <c r="GT122" s="29"/>
      <c r="GU122" s="29"/>
      <c r="GV122" s="29"/>
      <c r="GW122" s="29"/>
      <c r="GX122" s="29"/>
      <c r="GY122" s="29"/>
      <c r="GZ122" s="29"/>
      <c r="HA122" s="29"/>
      <c r="HB122" s="29"/>
      <c r="HC122" s="29"/>
      <c r="HD122" s="29"/>
      <c r="HE122" s="29"/>
      <c r="HF122" s="29"/>
      <c r="HG122" s="29"/>
      <c r="HH122" s="29"/>
      <c r="HI122" s="29"/>
      <c r="HJ122" s="29"/>
      <c r="HK122" s="29"/>
      <c r="HL122" s="29"/>
      <c r="HM122" s="29"/>
      <c r="HN122" s="29"/>
      <c r="HO122" s="29"/>
      <c r="HP122" s="29"/>
      <c r="HQ122" s="29"/>
      <c r="HR122" s="29"/>
      <c r="HS122" s="29"/>
      <c r="HT122" s="29"/>
      <c r="HU122" s="29"/>
      <c r="HV122" s="29"/>
      <c r="HW122" s="29"/>
      <c r="HX122" s="29"/>
      <c r="HY122" s="29"/>
      <c r="HZ122" s="29"/>
      <c r="IA122" s="29"/>
      <c r="IB122" s="29"/>
      <c r="IC122" s="29"/>
      <c r="ID122" s="29"/>
      <c r="IE122" s="29"/>
      <c r="IF122" s="29"/>
      <c r="IG122" s="29"/>
      <c r="IH122" s="29"/>
      <c r="II122" s="29"/>
      <c r="IJ122" s="29"/>
      <c r="IK122" s="29"/>
    </row>
    <row r="123" spans="1:245" ht="21" customHeight="1">
      <c r="A123" s="26">
        <v>121</v>
      </c>
      <c r="B123" s="27" t="s">
        <v>275</v>
      </c>
      <c r="C123" s="27" t="s">
        <v>243</v>
      </c>
      <c r="D123" s="34" t="s">
        <v>276</v>
      </c>
      <c r="E123" s="27" t="s">
        <v>277</v>
      </c>
      <c r="F123" s="28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  <c r="EG123" s="29"/>
      <c r="EH123" s="29"/>
      <c r="EI123" s="29"/>
      <c r="EJ123" s="29"/>
      <c r="EK123" s="29"/>
      <c r="EL123" s="29"/>
      <c r="EM123" s="29"/>
      <c r="EN123" s="29"/>
      <c r="EO123" s="29"/>
      <c r="EP123" s="29"/>
      <c r="EQ123" s="29"/>
      <c r="ER123" s="29"/>
      <c r="ES123" s="29"/>
      <c r="ET123" s="29"/>
      <c r="EU123" s="29"/>
      <c r="EV123" s="29"/>
      <c r="EW123" s="29"/>
      <c r="EX123" s="29"/>
      <c r="EY123" s="29"/>
      <c r="EZ123" s="29"/>
      <c r="FA123" s="29"/>
      <c r="FB123" s="29"/>
      <c r="FC123" s="29"/>
      <c r="FD123" s="29"/>
      <c r="FE123" s="29"/>
      <c r="FF123" s="29"/>
      <c r="FG123" s="29"/>
      <c r="FH123" s="29"/>
      <c r="FI123" s="29"/>
      <c r="FJ123" s="29"/>
      <c r="FK123" s="29"/>
      <c r="FL123" s="29"/>
      <c r="FM123" s="29"/>
      <c r="FN123" s="29"/>
      <c r="FO123" s="29"/>
      <c r="FP123" s="29"/>
      <c r="FQ123" s="29"/>
      <c r="FR123" s="29"/>
      <c r="FS123" s="29"/>
      <c r="FT123" s="29"/>
      <c r="FU123" s="29"/>
      <c r="FV123" s="29"/>
      <c r="FW123" s="29"/>
      <c r="FX123" s="29"/>
      <c r="FY123" s="29"/>
      <c r="FZ123" s="29"/>
      <c r="GA123" s="29"/>
      <c r="GB123" s="29"/>
      <c r="GC123" s="29"/>
      <c r="GD123" s="29"/>
      <c r="GE123" s="29"/>
      <c r="GF123" s="29"/>
      <c r="GG123" s="29"/>
      <c r="GH123" s="29"/>
      <c r="GI123" s="29"/>
      <c r="GJ123" s="29"/>
      <c r="GK123" s="29"/>
      <c r="GL123" s="29"/>
      <c r="GM123" s="29"/>
      <c r="GN123" s="29"/>
      <c r="GO123" s="29"/>
      <c r="GP123" s="29"/>
      <c r="GQ123" s="29"/>
      <c r="GR123" s="29"/>
      <c r="GS123" s="29"/>
      <c r="GT123" s="29"/>
      <c r="GU123" s="29"/>
      <c r="GV123" s="29"/>
      <c r="GW123" s="29"/>
      <c r="GX123" s="29"/>
      <c r="GY123" s="29"/>
      <c r="GZ123" s="29"/>
      <c r="HA123" s="29"/>
      <c r="HB123" s="29"/>
      <c r="HC123" s="29"/>
      <c r="HD123" s="29"/>
      <c r="HE123" s="29"/>
      <c r="HF123" s="29"/>
      <c r="HG123" s="29"/>
      <c r="HH123" s="29"/>
      <c r="HI123" s="29"/>
      <c r="HJ123" s="29"/>
      <c r="HK123" s="29"/>
      <c r="HL123" s="29"/>
      <c r="HM123" s="29"/>
      <c r="HN123" s="29"/>
      <c r="HO123" s="29"/>
      <c r="HP123" s="29"/>
      <c r="HQ123" s="29"/>
      <c r="HR123" s="29"/>
      <c r="HS123" s="29"/>
      <c r="HT123" s="29"/>
      <c r="HU123" s="29"/>
      <c r="HV123" s="29"/>
      <c r="HW123" s="29"/>
      <c r="HX123" s="29"/>
      <c r="HY123" s="29"/>
      <c r="HZ123" s="29"/>
      <c r="IA123" s="29"/>
      <c r="IB123" s="29"/>
      <c r="IC123" s="29"/>
      <c r="ID123" s="29"/>
      <c r="IE123" s="29"/>
      <c r="IF123" s="29"/>
      <c r="IG123" s="29"/>
      <c r="IH123" s="29"/>
      <c r="II123" s="29"/>
      <c r="IJ123" s="29"/>
      <c r="IK123" s="29"/>
    </row>
    <row r="124" spans="1:245" ht="21" customHeight="1">
      <c r="A124" s="26">
        <v>122</v>
      </c>
      <c r="B124" s="27" t="s">
        <v>278</v>
      </c>
      <c r="C124" s="27" t="s">
        <v>243</v>
      </c>
      <c r="D124" s="34" t="s">
        <v>279</v>
      </c>
      <c r="E124" s="27" t="s">
        <v>280</v>
      </c>
      <c r="F124" s="28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29"/>
      <c r="EF124" s="29"/>
      <c r="EG124" s="29"/>
      <c r="EH124" s="29"/>
      <c r="EI124" s="29"/>
      <c r="EJ124" s="29"/>
      <c r="EK124" s="29"/>
      <c r="EL124" s="29"/>
      <c r="EM124" s="29"/>
      <c r="EN124" s="29"/>
      <c r="EO124" s="29"/>
      <c r="EP124" s="29"/>
      <c r="EQ124" s="29"/>
      <c r="ER124" s="29"/>
      <c r="ES124" s="29"/>
      <c r="ET124" s="29"/>
      <c r="EU124" s="29"/>
      <c r="EV124" s="29"/>
      <c r="EW124" s="29"/>
      <c r="EX124" s="29"/>
      <c r="EY124" s="29"/>
      <c r="EZ124" s="29"/>
      <c r="FA124" s="29"/>
      <c r="FB124" s="29"/>
      <c r="FC124" s="29"/>
      <c r="FD124" s="29"/>
      <c r="FE124" s="29"/>
      <c r="FF124" s="29"/>
      <c r="FG124" s="29"/>
      <c r="FH124" s="29"/>
      <c r="FI124" s="29"/>
      <c r="FJ124" s="29"/>
      <c r="FK124" s="29"/>
      <c r="FL124" s="29"/>
      <c r="FM124" s="29"/>
      <c r="FN124" s="29"/>
      <c r="FO124" s="29"/>
      <c r="FP124" s="29"/>
      <c r="FQ124" s="29"/>
      <c r="FR124" s="29"/>
      <c r="FS124" s="29"/>
      <c r="FT124" s="29"/>
      <c r="FU124" s="29"/>
      <c r="FV124" s="29"/>
      <c r="FW124" s="29"/>
      <c r="FX124" s="29"/>
      <c r="FY124" s="29"/>
      <c r="FZ124" s="29"/>
      <c r="GA124" s="29"/>
      <c r="GB124" s="29"/>
      <c r="GC124" s="29"/>
      <c r="GD124" s="29"/>
      <c r="GE124" s="29"/>
      <c r="GF124" s="29"/>
      <c r="GG124" s="29"/>
      <c r="GH124" s="29"/>
      <c r="GI124" s="29"/>
      <c r="GJ124" s="29"/>
      <c r="GK124" s="29"/>
      <c r="GL124" s="29"/>
      <c r="GM124" s="29"/>
      <c r="GN124" s="29"/>
      <c r="GO124" s="29"/>
      <c r="GP124" s="29"/>
      <c r="GQ124" s="29"/>
      <c r="GR124" s="29"/>
      <c r="GS124" s="29"/>
      <c r="GT124" s="29"/>
      <c r="GU124" s="29"/>
      <c r="GV124" s="29"/>
      <c r="GW124" s="29"/>
      <c r="GX124" s="29"/>
      <c r="GY124" s="29"/>
      <c r="GZ124" s="29"/>
      <c r="HA124" s="29"/>
      <c r="HB124" s="29"/>
      <c r="HC124" s="29"/>
      <c r="HD124" s="29"/>
      <c r="HE124" s="29"/>
      <c r="HF124" s="29"/>
      <c r="HG124" s="29"/>
      <c r="HH124" s="29"/>
      <c r="HI124" s="29"/>
      <c r="HJ124" s="29"/>
      <c r="HK124" s="29"/>
      <c r="HL124" s="29"/>
      <c r="HM124" s="29"/>
      <c r="HN124" s="29"/>
      <c r="HO124" s="29"/>
      <c r="HP124" s="29"/>
      <c r="HQ124" s="29"/>
      <c r="HR124" s="29"/>
      <c r="HS124" s="29"/>
      <c r="HT124" s="29"/>
      <c r="HU124" s="29"/>
      <c r="HV124" s="29"/>
      <c r="HW124" s="29"/>
      <c r="HX124" s="29"/>
      <c r="HY124" s="29"/>
      <c r="HZ124" s="29"/>
      <c r="IA124" s="29"/>
      <c r="IB124" s="29"/>
      <c r="IC124" s="29"/>
      <c r="ID124" s="29"/>
      <c r="IE124" s="29"/>
      <c r="IF124" s="29"/>
      <c r="IG124" s="29"/>
      <c r="IH124" s="29"/>
      <c r="II124" s="29"/>
      <c r="IJ124" s="29"/>
      <c r="IK124" s="29"/>
    </row>
    <row r="125" spans="1:245" ht="21" customHeight="1">
      <c r="A125" s="26">
        <v>123</v>
      </c>
      <c r="B125" s="27" t="s">
        <v>281</v>
      </c>
      <c r="C125" s="27" t="s">
        <v>243</v>
      </c>
      <c r="D125" s="34" t="s">
        <v>279</v>
      </c>
      <c r="E125" s="27" t="s">
        <v>282</v>
      </c>
      <c r="F125" s="28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29"/>
      <c r="EF125" s="29"/>
      <c r="EG125" s="29"/>
      <c r="EH125" s="29"/>
      <c r="EI125" s="29"/>
      <c r="EJ125" s="29"/>
      <c r="EK125" s="29"/>
      <c r="EL125" s="29"/>
      <c r="EM125" s="29"/>
      <c r="EN125" s="29"/>
      <c r="EO125" s="29"/>
      <c r="EP125" s="29"/>
      <c r="EQ125" s="29"/>
      <c r="ER125" s="29"/>
      <c r="ES125" s="29"/>
      <c r="ET125" s="29"/>
      <c r="EU125" s="29"/>
      <c r="EV125" s="29"/>
      <c r="EW125" s="29"/>
      <c r="EX125" s="29"/>
      <c r="EY125" s="29"/>
      <c r="EZ125" s="29"/>
      <c r="FA125" s="29"/>
      <c r="FB125" s="29"/>
      <c r="FC125" s="29"/>
      <c r="FD125" s="29"/>
      <c r="FE125" s="29"/>
      <c r="FF125" s="29"/>
      <c r="FG125" s="29"/>
      <c r="FH125" s="29"/>
      <c r="FI125" s="29"/>
      <c r="FJ125" s="29"/>
      <c r="FK125" s="29"/>
      <c r="FL125" s="29"/>
      <c r="FM125" s="29"/>
      <c r="FN125" s="29"/>
      <c r="FO125" s="29"/>
      <c r="FP125" s="29"/>
      <c r="FQ125" s="29"/>
      <c r="FR125" s="29"/>
      <c r="FS125" s="29"/>
      <c r="FT125" s="29"/>
      <c r="FU125" s="29"/>
      <c r="FV125" s="29"/>
      <c r="FW125" s="29"/>
      <c r="FX125" s="29"/>
      <c r="FY125" s="29"/>
      <c r="FZ125" s="29"/>
      <c r="GA125" s="29"/>
      <c r="GB125" s="29"/>
      <c r="GC125" s="29"/>
      <c r="GD125" s="29"/>
      <c r="GE125" s="29"/>
      <c r="GF125" s="29"/>
      <c r="GG125" s="29"/>
      <c r="GH125" s="29"/>
      <c r="GI125" s="29"/>
      <c r="GJ125" s="29"/>
      <c r="GK125" s="29"/>
      <c r="GL125" s="29"/>
      <c r="GM125" s="29"/>
      <c r="GN125" s="29"/>
      <c r="GO125" s="29"/>
      <c r="GP125" s="29"/>
      <c r="GQ125" s="29"/>
      <c r="GR125" s="29"/>
      <c r="GS125" s="29"/>
      <c r="GT125" s="29"/>
      <c r="GU125" s="29"/>
      <c r="GV125" s="29"/>
      <c r="GW125" s="29"/>
      <c r="GX125" s="29"/>
      <c r="GY125" s="29"/>
      <c r="GZ125" s="29"/>
      <c r="HA125" s="29"/>
      <c r="HB125" s="29"/>
      <c r="HC125" s="29"/>
      <c r="HD125" s="29"/>
      <c r="HE125" s="29"/>
      <c r="HF125" s="29"/>
      <c r="HG125" s="29"/>
      <c r="HH125" s="29"/>
      <c r="HI125" s="29"/>
      <c r="HJ125" s="29"/>
      <c r="HK125" s="29"/>
      <c r="HL125" s="29"/>
      <c r="HM125" s="29"/>
      <c r="HN125" s="29"/>
      <c r="HO125" s="29"/>
      <c r="HP125" s="29"/>
      <c r="HQ125" s="29"/>
      <c r="HR125" s="29"/>
      <c r="HS125" s="29"/>
      <c r="HT125" s="29"/>
      <c r="HU125" s="29"/>
      <c r="HV125" s="29"/>
      <c r="HW125" s="29"/>
      <c r="HX125" s="29"/>
      <c r="HY125" s="29"/>
      <c r="HZ125" s="29"/>
      <c r="IA125" s="29"/>
      <c r="IB125" s="29"/>
      <c r="IC125" s="29"/>
      <c r="ID125" s="29"/>
      <c r="IE125" s="29"/>
      <c r="IF125" s="29"/>
      <c r="IG125" s="29"/>
      <c r="IH125" s="29"/>
      <c r="II125" s="29"/>
      <c r="IJ125" s="29"/>
      <c r="IK125" s="29"/>
    </row>
    <row r="126" spans="1:245" ht="21" customHeight="1">
      <c r="A126" s="26">
        <v>124</v>
      </c>
      <c r="B126" s="27" t="s">
        <v>283</v>
      </c>
      <c r="C126" s="27" t="s">
        <v>284</v>
      </c>
      <c r="D126" s="27" t="s">
        <v>285</v>
      </c>
      <c r="E126" s="27" t="s">
        <v>286</v>
      </c>
      <c r="F126" s="28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  <c r="DL126" s="29"/>
      <c r="DM126" s="29"/>
      <c r="DN126" s="29"/>
      <c r="DO126" s="29"/>
      <c r="DP126" s="29"/>
      <c r="DQ126" s="29"/>
      <c r="DR126" s="29"/>
      <c r="DS126" s="29"/>
      <c r="DT126" s="29"/>
      <c r="DU126" s="29"/>
      <c r="DV126" s="29"/>
      <c r="DW126" s="29"/>
      <c r="DX126" s="29"/>
      <c r="DY126" s="29"/>
      <c r="DZ126" s="29"/>
      <c r="EA126" s="29"/>
      <c r="EB126" s="29"/>
      <c r="EC126" s="29"/>
      <c r="ED126" s="29"/>
      <c r="EE126" s="29"/>
      <c r="EF126" s="29"/>
      <c r="EG126" s="29"/>
      <c r="EH126" s="29"/>
      <c r="EI126" s="29"/>
      <c r="EJ126" s="29"/>
      <c r="EK126" s="29"/>
      <c r="EL126" s="29"/>
      <c r="EM126" s="29"/>
      <c r="EN126" s="29"/>
      <c r="EO126" s="29"/>
      <c r="EP126" s="29"/>
      <c r="EQ126" s="29"/>
      <c r="ER126" s="29"/>
      <c r="ES126" s="29"/>
      <c r="ET126" s="29"/>
      <c r="EU126" s="29"/>
      <c r="EV126" s="29"/>
      <c r="EW126" s="29"/>
      <c r="EX126" s="29"/>
      <c r="EY126" s="29"/>
      <c r="EZ126" s="29"/>
      <c r="FA126" s="29"/>
      <c r="FB126" s="29"/>
      <c r="FC126" s="29"/>
      <c r="FD126" s="29"/>
      <c r="FE126" s="29"/>
      <c r="FF126" s="29"/>
      <c r="FG126" s="29"/>
      <c r="FH126" s="29"/>
      <c r="FI126" s="29"/>
      <c r="FJ126" s="29"/>
      <c r="FK126" s="29"/>
      <c r="FL126" s="29"/>
      <c r="FM126" s="29"/>
      <c r="FN126" s="29"/>
      <c r="FO126" s="29"/>
      <c r="FP126" s="29"/>
      <c r="FQ126" s="29"/>
      <c r="FR126" s="29"/>
      <c r="FS126" s="29"/>
      <c r="FT126" s="29"/>
      <c r="FU126" s="29"/>
      <c r="FV126" s="29"/>
      <c r="FW126" s="29"/>
      <c r="FX126" s="29"/>
      <c r="FY126" s="29"/>
      <c r="FZ126" s="29"/>
      <c r="GA126" s="29"/>
      <c r="GB126" s="29"/>
      <c r="GC126" s="29"/>
      <c r="GD126" s="29"/>
      <c r="GE126" s="29"/>
      <c r="GF126" s="29"/>
      <c r="GG126" s="29"/>
      <c r="GH126" s="29"/>
      <c r="GI126" s="29"/>
      <c r="GJ126" s="29"/>
      <c r="GK126" s="29"/>
      <c r="GL126" s="29"/>
      <c r="GM126" s="29"/>
      <c r="GN126" s="29"/>
      <c r="GO126" s="29"/>
      <c r="GP126" s="29"/>
      <c r="GQ126" s="29"/>
      <c r="GR126" s="29"/>
      <c r="GS126" s="29"/>
      <c r="GT126" s="29"/>
      <c r="GU126" s="29"/>
      <c r="GV126" s="29"/>
      <c r="GW126" s="29"/>
      <c r="GX126" s="29"/>
      <c r="GY126" s="29"/>
      <c r="GZ126" s="29"/>
      <c r="HA126" s="29"/>
      <c r="HB126" s="29"/>
      <c r="HC126" s="29"/>
      <c r="HD126" s="29"/>
      <c r="HE126" s="29"/>
      <c r="HF126" s="29"/>
      <c r="HG126" s="29"/>
      <c r="HH126" s="29"/>
      <c r="HI126" s="29"/>
      <c r="HJ126" s="29"/>
      <c r="HK126" s="29"/>
      <c r="HL126" s="29"/>
      <c r="HM126" s="29"/>
      <c r="HN126" s="29"/>
      <c r="HO126" s="29"/>
      <c r="HP126" s="29"/>
      <c r="HQ126" s="29"/>
      <c r="HR126" s="29"/>
      <c r="HS126" s="29"/>
      <c r="HT126" s="29"/>
      <c r="HU126" s="29"/>
      <c r="HV126" s="29"/>
      <c r="HW126" s="29"/>
      <c r="HX126" s="29"/>
      <c r="HY126" s="29"/>
      <c r="HZ126" s="29"/>
      <c r="IA126" s="29"/>
      <c r="IB126" s="29"/>
      <c r="IC126" s="29"/>
      <c r="ID126" s="29"/>
      <c r="IE126" s="29"/>
      <c r="IF126" s="29"/>
      <c r="IG126" s="29"/>
      <c r="IH126" s="29"/>
      <c r="II126" s="29"/>
      <c r="IJ126" s="29"/>
      <c r="IK126" s="29"/>
    </row>
    <row r="127" spans="1:245" ht="21" customHeight="1">
      <c r="A127" s="26">
        <v>125</v>
      </c>
      <c r="B127" s="27" t="s">
        <v>287</v>
      </c>
      <c r="C127" s="27" t="s">
        <v>284</v>
      </c>
      <c r="D127" s="27" t="s">
        <v>285</v>
      </c>
      <c r="E127" s="27" t="s">
        <v>288</v>
      </c>
      <c r="F127" s="28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/>
      <c r="DM127" s="29"/>
      <c r="DN127" s="29"/>
      <c r="DO127" s="29"/>
      <c r="DP127" s="29"/>
      <c r="DQ127" s="29"/>
      <c r="DR127" s="29"/>
      <c r="DS127" s="29"/>
      <c r="DT127" s="29"/>
      <c r="DU127" s="29"/>
      <c r="DV127" s="29"/>
      <c r="DW127" s="29"/>
      <c r="DX127" s="29"/>
      <c r="DY127" s="29"/>
      <c r="DZ127" s="29"/>
      <c r="EA127" s="29"/>
      <c r="EB127" s="29"/>
      <c r="EC127" s="29"/>
      <c r="ED127" s="29"/>
      <c r="EE127" s="29"/>
      <c r="EF127" s="29"/>
      <c r="EG127" s="29"/>
      <c r="EH127" s="29"/>
      <c r="EI127" s="29"/>
      <c r="EJ127" s="29"/>
      <c r="EK127" s="29"/>
      <c r="EL127" s="29"/>
      <c r="EM127" s="29"/>
      <c r="EN127" s="29"/>
      <c r="EO127" s="29"/>
      <c r="EP127" s="29"/>
      <c r="EQ127" s="29"/>
      <c r="ER127" s="29"/>
      <c r="ES127" s="29"/>
      <c r="ET127" s="29"/>
      <c r="EU127" s="29"/>
      <c r="EV127" s="29"/>
      <c r="EW127" s="29"/>
      <c r="EX127" s="29"/>
      <c r="EY127" s="29"/>
      <c r="EZ127" s="29"/>
      <c r="FA127" s="29"/>
      <c r="FB127" s="29"/>
      <c r="FC127" s="29"/>
      <c r="FD127" s="29"/>
      <c r="FE127" s="29"/>
      <c r="FF127" s="29"/>
      <c r="FG127" s="29"/>
      <c r="FH127" s="29"/>
      <c r="FI127" s="29"/>
      <c r="FJ127" s="29"/>
      <c r="FK127" s="29"/>
      <c r="FL127" s="29"/>
      <c r="FM127" s="29"/>
      <c r="FN127" s="29"/>
      <c r="FO127" s="29"/>
      <c r="FP127" s="29"/>
      <c r="FQ127" s="29"/>
      <c r="FR127" s="29"/>
      <c r="FS127" s="29"/>
      <c r="FT127" s="29"/>
      <c r="FU127" s="29"/>
      <c r="FV127" s="29"/>
      <c r="FW127" s="29"/>
      <c r="FX127" s="29"/>
      <c r="FY127" s="29"/>
      <c r="FZ127" s="29"/>
      <c r="GA127" s="29"/>
      <c r="GB127" s="29"/>
      <c r="GC127" s="29"/>
      <c r="GD127" s="29"/>
      <c r="GE127" s="29"/>
      <c r="GF127" s="29"/>
      <c r="GG127" s="29"/>
      <c r="GH127" s="29"/>
      <c r="GI127" s="29"/>
      <c r="GJ127" s="29"/>
      <c r="GK127" s="29"/>
      <c r="GL127" s="29"/>
      <c r="GM127" s="29"/>
      <c r="GN127" s="29"/>
      <c r="GO127" s="29"/>
      <c r="GP127" s="29"/>
      <c r="GQ127" s="29"/>
      <c r="GR127" s="29"/>
      <c r="GS127" s="29"/>
      <c r="GT127" s="29"/>
      <c r="GU127" s="29"/>
      <c r="GV127" s="29"/>
      <c r="GW127" s="29"/>
      <c r="GX127" s="29"/>
      <c r="GY127" s="29"/>
      <c r="GZ127" s="29"/>
      <c r="HA127" s="29"/>
      <c r="HB127" s="29"/>
      <c r="HC127" s="29"/>
      <c r="HD127" s="29"/>
      <c r="HE127" s="29"/>
      <c r="HF127" s="29"/>
      <c r="HG127" s="29"/>
      <c r="HH127" s="29"/>
      <c r="HI127" s="29"/>
      <c r="HJ127" s="29"/>
      <c r="HK127" s="29"/>
      <c r="HL127" s="29"/>
      <c r="HM127" s="29"/>
      <c r="HN127" s="29"/>
      <c r="HO127" s="29"/>
      <c r="HP127" s="29"/>
      <c r="HQ127" s="29"/>
      <c r="HR127" s="29"/>
      <c r="HS127" s="29"/>
      <c r="HT127" s="29"/>
      <c r="HU127" s="29"/>
      <c r="HV127" s="29"/>
      <c r="HW127" s="29"/>
      <c r="HX127" s="29"/>
      <c r="HY127" s="29"/>
      <c r="HZ127" s="29"/>
      <c r="IA127" s="29"/>
      <c r="IB127" s="29"/>
      <c r="IC127" s="29"/>
      <c r="ID127" s="29"/>
      <c r="IE127" s="29"/>
      <c r="IF127" s="29"/>
      <c r="IG127" s="29"/>
      <c r="IH127" s="29"/>
      <c r="II127" s="29"/>
      <c r="IJ127" s="29"/>
      <c r="IK127" s="29"/>
    </row>
    <row r="128" spans="1:245" s="20" customFormat="1" ht="21" customHeight="1">
      <c r="A128" s="26">
        <v>126</v>
      </c>
      <c r="B128" s="27" t="s">
        <v>289</v>
      </c>
      <c r="C128" s="27" t="s">
        <v>284</v>
      </c>
      <c r="D128" s="27" t="s">
        <v>285</v>
      </c>
      <c r="E128" s="27" t="s">
        <v>290</v>
      </c>
      <c r="F128" s="28"/>
      <c r="IK128" s="30"/>
    </row>
  </sheetData>
  <sheetProtection/>
  <mergeCells count="1">
    <mergeCell ref="A1:F1"/>
  </mergeCells>
  <printOptions horizontalCentered="1"/>
  <pageMargins left="0.39305555555555555" right="0.19652777777777777" top="0.66875" bottom="0.275" header="0.5118055555555555" footer="0.1965277777777777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8"/>
  <sheetViews>
    <sheetView zoomScaleSheetLayoutView="100" workbookViewId="0" topLeftCell="A22">
      <selection activeCell="X21" sqref="X21"/>
    </sheetView>
  </sheetViews>
  <sheetFormatPr defaultColWidth="9.00390625" defaultRowHeight="14.25"/>
  <cols>
    <col min="1" max="1" width="18.625" style="2" customWidth="1"/>
    <col min="2" max="2" width="20.50390625" style="2" customWidth="1"/>
    <col min="3" max="3" width="4.875" style="2" customWidth="1"/>
    <col min="4" max="4" width="4.50390625" style="2" customWidth="1"/>
    <col min="5" max="5" width="5.375" style="2" hidden="1" customWidth="1"/>
    <col min="6" max="6" width="7.75390625" style="2" hidden="1" customWidth="1"/>
    <col min="7" max="9" width="6.50390625" style="2" hidden="1" customWidth="1"/>
    <col min="10" max="10" width="5.125" style="2" hidden="1" customWidth="1"/>
    <col min="11" max="11" width="5.25390625" style="2" hidden="1" customWidth="1"/>
    <col min="12" max="12" width="5.00390625" style="2" hidden="1" customWidth="1"/>
    <col min="13" max="13" width="6.375" style="2" customWidth="1"/>
    <col min="14" max="14" width="4.125" style="2" customWidth="1"/>
    <col min="15" max="15" width="6.625" style="3" customWidth="1"/>
    <col min="16" max="16" width="6.375" style="3" customWidth="1"/>
    <col min="17" max="30" width="6.875" style="2" customWidth="1"/>
    <col min="31" max="32" width="9.00390625" style="2" hidden="1" customWidth="1"/>
    <col min="33" max="33" width="12.25390625" style="2" hidden="1" customWidth="1"/>
    <col min="34" max="36" width="9.00390625" style="2" hidden="1" customWidth="1"/>
    <col min="37" max="37" width="12.625" style="2" hidden="1" customWidth="1"/>
    <col min="38" max="39" width="9.00390625" style="2" hidden="1" customWidth="1"/>
    <col min="40" max="40" width="9.00390625" style="4" hidden="1" customWidth="1"/>
    <col min="41" max="16384" width="9.00390625" style="2" customWidth="1"/>
  </cols>
  <sheetData>
    <row r="1" spans="1:40" s="1" customFormat="1" ht="13.5">
      <c r="A1" s="5" t="s">
        <v>3</v>
      </c>
      <c r="B1" s="5" t="s">
        <v>4</v>
      </c>
      <c r="C1" s="5" t="s">
        <v>291</v>
      </c>
      <c r="D1" s="5" t="s">
        <v>292</v>
      </c>
      <c r="E1" s="5" t="s">
        <v>293</v>
      </c>
      <c r="F1" s="5" t="s">
        <v>294</v>
      </c>
      <c r="G1" s="5" t="s">
        <v>295</v>
      </c>
      <c r="H1" s="5" t="s">
        <v>296</v>
      </c>
      <c r="I1" s="5" t="s">
        <v>297</v>
      </c>
      <c r="J1" s="5" t="s">
        <v>298</v>
      </c>
      <c r="K1" s="5" t="s">
        <v>299</v>
      </c>
      <c r="L1" s="5" t="s">
        <v>300</v>
      </c>
      <c r="M1" s="5" t="s">
        <v>301</v>
      </c>
      <c r="N1" s="5" t="s">
        <v>302</v>
      </c>
      <c r="O1" s="5"/>
      <c r="P1" s="5"/>
      <c r="Q1" s="5"/>
      <c r="R1" s="9"/>
      <c r="S1" s="9"/>
      <c r="T1" s="5" t="s">
        <v>303</v>
      </c>
      <c r="U1" s="5" t="s">
        <v>304</v>
      </c>
      <c r="V1" s="5" t="s">
        <v>305</v>
      </c>
      <c r="W1" s="5" t="s">
        <v>306</v>
      </c>
      <c r="X1" s="5" t="s">
        <v>307</v>
      </c>
      <c r="Y1" s="12" t="s">
        <v>308</v>
      </c>
      <c r="Z1" s="13"/>
      <c r="AA1" s="14"/>
      <c r="AB1" s="5" t="s">
        <v>309</v>
      </c>
      <c r="AC1" s="5" t="s">
        <v>310</v>
      </c>
      <c r="AD1" s="5" t="s">
        <v>6</v>
      </c>
      <c r="AJ1" s="1" t="s">
        <v>298</v>
      </c>
      <c r="AL1" s="1" t="s">
        <v>311</v>
      </c>
      <c r="AM1" s="1" t="s">
        <v>312</v>
      </c>
      <c r="AN1" s="18" t="s">
        <v>313</v>
      </c>
    </row>
    <row r="2" spans="1:40" s="1" customFormat="1" ht="2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7" t="s">
        <v>312</v>
      </c>
      <c r="O2" s="7" t="s">
        <v>306</v>
      </c>
      <c r="P2" s="7" t="s">
        <v>314</v>
      </c>
      <c r="Q2" s="5" t="s">
        <v>315</v>
      </c>
      <c r="R2" s="10"/>
      <c r="S2" s="10"/>
      <c r="T2" s="5"/>
      <c r="U2" s="5"/>
      <c r="V2" s="5"/>
      <c r="W2" s="5"/>
      <c r="X2" s="5"/>
      <c r="Y2" s="15" t="s">
        <v>312</v>
      </c>
      <c r="Z2" s="7" t="s">
        <v>314</v>
      </c>
      <c r="AA2" s="5" t="s">
        <v>315</v>
      </c>
      <c r="AB2" s="5"/>
      <c r="AC2" s="5"/>
      <c r="AD2" s="5"/>
      <c r="AN2" s="18"/>
    </row>
    <row r="3" spans="1:40" s="2" customFormat="1" ht="13.5">
      <c r="A3" s="6" t="s">
        <v>8</v>
      </c>
      <c r="B3" s="6" t="s">
        <v>9</v>
      </c>
      <c r="C3" s="6">
        <v>21</v>
      </c>
      <c r="D3" s="6">
        <v>22</v>
      </c>
      <c r="E3" s="6">
        <v>155</v>
      </c>
      <c r="F3" s="6">
        <v>124</v>
      </c>
      <c r="G3" s="6">
        <v>103</v>
      </c>
      <c r="H3" s="6">
        <v>152</v>
      </c>
      <c r="I3" s="6">
        <v>8240</v>
      </c>
      <c r="J3" s="6">
        <v>104</v>
      </c>
      <c r="K3" s="6">
        <v>80</v>
      </c>
      <c r="L3" s="6">
        <v>24</v>
      </c>
      <c r="M3" s="6">
        <f aca="true" t="shared" si="0" ref="M3:M6">D3*2</f>
        <v>44</v>
      </c>
      <c r="N3" s="6">
        <v>44</v>
      </c>
      <c r="O3" s="8">
        <v>73</v>
      </c>
      <c r="P3" s="8">
        <v>59.5</v>
      </c>
      <c r="Q3" s="6"/>
      <c r="R3" s="6">
        <f aca="true" t="shared" si="1" ref="R3:R47">O3*0.6</f>
        <v>43.8</v>
      </c>
      <c r="S3" s="6">
        <f aca="true" t="shared" si="2" ref="S3:S47">O3*0.5</f>
        <v>36.5</v>
      </c>
      <c r="T3" s="6">
        <v>34</v>
      </c>
      <c r="U3" s="6">
        <f aca="true" t="shared" si="3" ref="U3:U12">N3-T3</f>
        <v>10</v>
      </c>
      <c r="V3" s="6">
        <f aca="true" t="shared" si="4" ref="V3:V12">M3-T3</f>
        <v>10</v>
      </c>
      <c r="W3" s="6">
        <v>73</v>
      </c>
      <c r="X3" s="6">
        <f aca="true" t="shared" si="5" ref="X3:X48">W3*0.6</f>
        <v>43.8</v>
      </c>
      <c r="Y3" s="6">
        <v>10</v>
      </c>
      <c r="Z3" s="6">
        <v>58</v>
      </c>
      <c r="AA3" s="6"/>
      <c r="AB3" s="6"/>
      <c r="AC3" s="6"/>
      <c r="AD3" s="6"/>
      <c r="AE3" s="2">
        <f aca="true" t="shared" si="6" ref="AE3:AE6">C3*2</f>
        <v>42</v>
      </c>
      <c r="AF3" s="4">
        <f aca="true" t="shared" si="7" ref="AF3:AF47">G3-AE3</f>
        <v>61</v>
      </c>
      <c r="AG3" s="2" t="s">
        <v>316</v>
      </c>
      <c r="AH3" s="2">
        <f aca="true" t="shared" si="8" ref="AH3:AH6">D3*2</f>
        <v>44</v>
      </c>
      <c r="AI3" s="4">
        <f aca="true" t="shared" si="9" ref="AI3:AI47">G3-AH3</f>
        <v>59</v>
      </c>
      <c r="AJ3" s="17">
        <v>104</v>
      </c>
      <c r="AK3" s="2">
        <f aca="true" t="shared" si="10" ref="AK3:AK47">AJ3/30</f>
        <v>3.466666666666667</v>
      </c>
      <c r="AL3" s="2">
        <v>3</v>
      </c>
      <c r="AM3" s="2">
        <f aca="true" t="shared" si="11" ref="AM3:AM47">AL3*30</f>
        <v>90</v>
      </c>
      <c r="AN3" s="4">
        <f aca="true" t="shared" si="12" ref="AN3:AN47">AJ3-AM3</f>
        <v>14</v>
      </c>
    </row>
    <row r="4" spans="1:40" s="2" customFormat="1" ht="13.5">
      <c r="A4" s="6" t="s">
        <v>8</v>
      </c>
      <c r="B4" s="6" t="s">
        <v>317</v>
      </c>
      <c r="C4" s="6">
        <v>1</v>
      </c>
      <c r="D4" s="6"/>
      <c r="E4" s="6">
        <v>3</v>
      </c>
      <c r="F4" s="6">
        <v>1</v>
      </c>
      <c r="G4" s="6">
        <v>1</v>
      </c>
      <c r="H4" s="6">
        <v>1</v>
      </c>
      <c r="I4" s="6">
        <v>40</v>
      </c>
      <c r="J4" s="6"/>
      <c r="K4" s="6"/>
      <c r="L4" s="6"/>
      <c r="M4" s="6"/>
      <c r="N4" s="6"/>
      <c r="O4" s="8"/>
      <c r="P4" s="8"/>
      <c r="Q4" s="6"/>
      <c r="R4" s="6">
        <f t="shared" si="1"/>
        <v>0</v>
      </c>
      <c r="S4" s="6">
        <f t="shared" si="2"/>
        <v>0</v>
      </c>
      <c r="T4" s="6"/>
      <c r="U4" s="6"/>
      <c r="V4" s="6"/>
      <c r="W4" s="6"/>
      <c r="X4" s="6">
        <f t="shared" si="5"/>
        <v>0</v>
      </c>
      <c r="Y4" s="6"/>
      <c r="Z4" s="6"/>
      <c r="AA4" s="6"/>
      <c r="AB4" s="6"/>
      <c r="AC4" s="6"/>
      <c r="AD4" s="6"/>
      <c r="AE4" s="2">
        <f aca="true" t="shared" si="13" ref="AE4:AE8">C4*3</f>
        <v>3</v>
      </c>
      <c r="AF4" s="4">
        <f t="shared" si="7"/>
        <v>-2</v>
      </c>
      <c r="AG4" s="2" t="s">
        <v>318</v>
      </c>
      <c r="AH4" s="2">
        <f aca="true" t="shared" si="14" ref="AH4:AH8">D4*3</f>
        <v>0</v>
      </c>
      <c r="AI4" s="4">
        <f t="shared" si="9"/>
        <v>1</v>
      </c>
      <c r="AJ4" s="17"/>
      <c r="AK4" s="2">
        <f t="shared" si="10"/>
        <v>0</v>
      </c>
      <c r="AM4" s="2">
        <f t="shared" si="11"/>
        <v>0</v>
      </c>
      <c r="AN4" s="4">
        <f t="shared" si="12"/>
        <v>0</v>
      </c>
    </row>
    <row r="5" spans="1:40" s="2" customFormat="1" ht="13.5">
      <c r="A5" s="6" t="s">
        <v>8</v>
      </c>
      <c r="B5" s="6" t="s">
        <v>30</v>
      </c>
      <c r="C5" s="6">
        <v>15</v>
      </c>
      <c r="D5" s="6">
        <v>15</v>
      </c>
      <c r="E5" s="6">
        <v>196</v>
      </c>
      <c r="F5" s="6">
        <v>158</v>
      </c>
      <c r="G5" s="6">
        <v>126</v>
      </c>
      <c r="H5" s="6">
        <v>193</v>
      </c>
      <c r="I5" s="6">
        <v>10080</v>
      </c>
      <c r="J5" s="6">
        <v>126</v>
      </c>
      <c r="K5" s="6">
        <v>94</v>
      </c>
      <c r="L5" s="6">
        <v>32</v>
      </c>
      <c r="M5" s="6">
        <f t="shared" si="0"/>
        <v>30</v>
      </c>
      <c r="N5" s="6">
        <v>30</v>
      </c>
      <c r="O5" s="8">
        <v>85.1</v>
      </c>
      <c r="P5" s="8">
        <v>62.2</v>
      </c>
      <c r="Q5" s="6"/>
      <c r="R5" s="6">
        <f t="shared" si="1"/>
        <v>51.059999999999995</v>
      </c>
      <c r="S5" s="6">
        <f t="shared" si="2"/>
        <v>42.55</v>
      </c>
      <c r="T5" s="6">
        <v>22</v>
      </c>
      <c r="U5" s="6">
        <f t="shared" si="3"/>
        <v>8</v>
      </c>
      <c r="V5" s="6">
        <f t="shared" si="4"/>
        <v>8</v>
      </c>
      <c r="W5" s="6">
        <v>85.1</v>
      </c>
      <c r="X5" s="6">
        <f t="shared" si="5"/>
        <v>51.059999999999995</v>
      </c>
      <c r="Y5" s="6">
        <v>8</v>
      </c>
      <c r="Z5" s="6">
        <v>58.6</v>
      </c>
      <c r="AA5" s="6"/>
      <c r="AB5" s="6"/>
      <c r="AC5" s="6"/>
      <c r="AD5" s="6"/>
      <c r="AE5" s="2">
        <f t="shared" si="6"/>
        <v>30</v>
      </c>
      <c r="AF5" s="4">
        <f t="shared" si="7"/>
        <v>96</v>
      </c>
      <c r="AH5" s="2">
        <f t="shared" si="8"/>
        <v>30</v>
      </c>
      <c r="AI5" s="4">
        <f t="shared" si="9"/>
        <v>96</v>
      </c>
      <c r="AJ5" s="17">
        <v>126</v>
      </c>
      <c r="AK5" s="2">
        <f t="shared" si="10"/>
        <v>4.2</v>
      </c>
      <c r="AL5" s="2">
        <v>4</v>
      </c>
      <c r="AM5" s="2">
        <f t="shared" si="11"/>
        <v>120</v>
      </c>
      <c r="AN5" s="4">
        <f t="shared" si="12"/>
        <v>6</v>
      </c>
    </row>
    <row r="6" spans="1:40" s="2" customFormat="1" ht="13.5">
      <c r="A6" s="6" t="s">
        <v>8</v>
      </c>
      <c r="B6" s="6" t="s">
        <v>47</v>
      </c>
      <c r="C6" s="6">
        <v>20</v>
      </c>
      <c r="D6" s="6">
        <v>20</v>
      </c>
      <c r="E6" s="6">
        <v>116</v>
      </c>
      <c r="F6" s="6">
        <v>88</v>
      </c>
      <c r="G6" s="6">
        <v>74</v>
      </c>
      <c r="H6" s="6">
        <v>114</v>
      </c>
      <c r="I6" s="6">
        <v>5920</v>
      </c>
      <c r="J6" s="6">
        <v>74</v>
      </c>
      <c r="K6" s="6">
        <v>61</v>
      </c>
      <c r="L6" s="6">
        <v>13</v>
      </c>
      <c r="M6" s="6">
        <f t="shared" si="0"/>
        <v>40</v>
      </c>
      <c r="N6" s="6">
        <v>40</v>
      </c>
      <c r="O6" s="8">
        <v>75.7</v>
      </c>
      <c r="P6" s="8">
        <v>62.8</v>
      </c>
      <c r="Q6" s="6"/>
      <c r="R6" s="6">
        <f t="shared" si="1"/>
        <v>45.42</v>
      </c>
      <c r="S6" s="6">
        <f t="shared" si="2"/>
        <v>37.85</v>
      </c>
      <c r="T6" s="6">
        <v>30</v>
      </c>
      <c r="U6" s="6">
        <f t="shared" si="3"/>
        <v>10</v>
      </c>
      <c r="V6" s="6">
        <f t="shared" si="4"/>
        <v>10</v>
      </c>
      <c r="W6" s="6">
        <v>75.7</v>
      </c>
      <c r="X6" s="6">
        <f t="shared" si="5"/>
        <v>45.42</v>
      </c>
      <c r="Y6" s="6">
        <v>10</v>
      </c>
      <c r="Z6" s="6">
        <v>57.6</v>
      </c>
      <c r="AA6" s="6"/>
      <c r="AB6" s="6"/>
      <c r="AC6" s="6"/>
      <c r="AD6" s="6"/>
      <c r="AE6" s="2">
        <f t="shared" si="6"/>
        <v>40</v>
      </c>
      <c r="AF6" s="4">
        <f t="shared" si="7"/>
        <v>34</v>
      </c>
      <c r="AH6" s="2">
        <f t="shared" si="8"/>
        <v>40</v>
      </c>
      <c r="AI6" s="4">
        <f t="shared" si="9"/>
        <v>34</v>
      </c>
      <c r="AJ6" s="17">
        <v>74</v>
      </c>
      <c r="AK6" s="2">
        <f t="shared" si="10"/>
        <v>2.466666666666667</v>
      </c>
      <c r="AL6" s="2">
        <v>2</v>
      </c>
      <c r="AM6" s="2">
        <f t="shared" si="11"/>
        <v>60</v>
      </c>
      <c r="AN6" s="4">
        <f t="shared" si="12"/>
        <v>14</v>
      </c>
    </row>
    <row r="7" spans="1:40" s="2" customFormat="1" ht="13.5">
      <c r="A7" s="6" t="s">
        <v>8</v>
      </c>
      <c r="B7" s="6" t="s">
        <v>68</v>
      </c>
      <c r="C7" s="6">
        <v>4</v>
      </c>
      <c r="D7" s="6">
        <v>4</v>
      </c>
      <c r="E7" s="6">
        <v>41</v>
      </c>
      <c r="F7" s="6">
        <v>31</v>
      </c>
      <c r="G7" s="6">
        <v>24</v>
      </c>
      <c r="H7" s="6">
        <v>39</v>
      </c>
      <c r="I7" s="6">
        <v>1920</v>
      </c>
      <c r="J7" s="6">
        <v>24</v>
      </c>
      <c r="K7" s="6">
        <v>18</v>
      </c>
      <c r="L7" s="6">
        <v>6</v>
      </c>
      <c r="M7" s="6">
        <f aca="true" t="shared" si="15" ref="M7:M13">D7*3</f>
        <v>12</v>
      </c>
      <c r="N7" s="6">
        <v>12</v>
      </c>
      <c r="O7" s="8">
        <v>63.9</v>
      </c>
      <c r="P7" s="8">
        <v>42</v>
      </c>
      <c r="Q7" s="6"/>
      <c r="R7" s="6">
        <f t="shared" si="1"/>
        <v>38.339999999999996</v>
      </c>
      <c r="S7" s="6">
        <f t="shared" si="2"/>
        <v>31.95</v>
      </c>
      <c r="T7" s="6">
        <v>8</v>
      </c>
      <c r="U7" s="6">
        <f t="shared" si="3"/>
        <v>4</v>
      </c>
      <c r="V7" s="6">
        <f t="shared" si="4"/>
        <v>4</v>
      </c>
      <c r="W7" s="6">
        <v>63.9</v>
      </c>
      <c r="X7" s="6">
        <f t="shared" si="5"/>
        <v>38.339999999999996</v>
      </c>
      <c r="Y7" s="6">
        <v>1</v>
      </c>
      <c r="Z7" s="6">
        <v>27</v>
      </c>
      <c r="AA7" s="6"/>
      <c r="AB7" s="6"/>
      <c r="AC7" s="6"/>
      <c r="AD7" s="6"/>
      <c r="AE7" s="2">
        <f t="shared" si="13"/>
        <v>12</v>
      </c>
      <c r="AF7" s="4">
        <f t="shared" si="7"/>
        <v>12</v>
      </c>
      <c r="AH7" s="2">
        <f t="shared" si="14"/>
        <v>12</v>
      </c>
      <c r="AI7" s="4">
        <f t="shared" si="9"/>
        <v>12</v>
      </c>
      <c r="AJ7" s="17">
        <v>24</v>
      </c>
      <c r="AK7" s="2">
        <f t="shared" si="10"/>
        <v>0.8</v>
      </c>
      <c r="AL7" s="2">
        <v>1</v>
      </c>
      <c r="AM7" s="2">
        <f t="shared" si="11"/>
        <v>30</v>
      </c>
      <c r="AN7" s="4">
        <f t="shared" si="12"/>
        <v>-6</v>
      </c>
    </row>
    <row r="8" spans="1:40" s="2" customFormat="1" ht="13.5">
      <c r="A8" s="6" t="s">
        <v>8</v>
      </c>
      <c r="B8" s="6" t="s">
        <v>71</v>
      </c>
      <c r="C8" s="6">
        <v>6</v>
      </c>
      <c r="D8" s="6">
        <v>6</v>
      </c>
      <c r="E8" s="6">
        <v>157</v>
      </c>
      <c r="F8" s="6">
        <v>121</v>
      </c>
      <c r="G8" s="6">
        <v>96</v>
      </c>
      <c r="H8" s="6">
        <v>155</v>
      </c>
      <c r="I8" s="6">
        <v>7680</v>
      </c>
      <c r="J8" s="6">
        <v>96</v>
      </c>
      <c r="K8" s="6">
        <v>59</v>
      </c>
      <c r="L8" s="6">
        <v>37</v>
      </c>
      <c r="M8" s="6">
        <f t="shared" si="15"/>
        <v>18</v>
      </c>
      <c r="N8" s="6">
        <v>18</v>
      </c>
      <c r="O8" s="8">
        <v>64.2</v>
      </c>
      <c r="P8" s="8">
        <v>55.6</v>
      </c>
      <c r="Q8" s="6"/>
      <c r="R8" s="6">
        <f t="shared" si="1"/>
        <v>38.52</v>
      </c>
      <c r="S8" s="6">
        <f t="shared" si="2"/>
        <v>32.1</v>
      </c>
      <c r="T8" s="6">
        <v>10</v>
      </c>
      <c r="U8" s="6">
        <f t="shared" si="3"/>
        <v>8</v>
      </c>
      <c r="V8" s="6">
        <f t="shared" si="4"/>
        <v>8</v>
      </c>
      <c r="W8" s="6">
        <v>64.2</v>
      </c>
      <c r="X8" s="6">
        <f t="shared" si="5"/>
        <v>38.52</v>
      </c>
      <c r="Y8" s="6">
        <v>8</v>
      </c>
      <c r="Z8" s="6">
        <v>51.9</v>
      </c>
      <c r="AA8" s="6"/>
      <c r="AB8" s="6"/>
      <c r="AC8" s="6"/>
      <c r="AD8" s="6"/>
      <c r="AE8" s="2">
        <f t="shared" si="13"/>
        <v>18</v>
      </c>
      <c r="AF8" s="4">
        <f t="shared" si="7"/>
        <v>78</v>
      </c>
      <c r="AH8" s="2">
        <f t="shared" si="14"/>
        <v>18</v>
      </c>
      <c r="AI8" s="4">
        <f t="shared" si="9"/>
        <v>78</v>
      </c>
      <c r="AJ8" s="17">
        <v>96</v>
      </c>
      <c r="AK8" s="2">
        <f t="shared" si="10"/>
        <v>3.2</v>
      </c>
      <c r="AL8" s="2">
        <v>3</v>
      </c>
      <c r="AM8" s="2">
        <f t="shared" si="11"/>
        <v>90</v>
      </c>
      <c r="AN8" s="4">
        <f t="shared" si="12"/>
        <v>6</v>
      </c>
    </row>
    <row r="9" spans="1:40" s="2" customFormat="1" ht="13.5">
      <c r="A9" s="6" t="s">
        <v>8</v>
      </c>
      <c r="B9" s="6" t="s">
        <v>88</v>
      </c>
      <c r="C9" s="6">
        <v>21</v>
      </c>
      <c r="D9" s="6">
        <v>21</v>
      </c>
      <c r="E9" s="6">
        <v>205</v>
      </c>
      <c r="F9" s="6">
        <v>175</v>
      </c>
      <c r="G9" s="6">
        <v>161</v>
      </c>
      <c r="H9" s="6">
        <v>202</v>
      </c>
      <c r="I9" s="6">
        <v>12880</v>
      </c>
      <c r="J9" s="6">
        <v>161</v>
      </c>
      <c r="K9" s="6">
        <v>116</v>
      </c>
      <c r="L9" s="6">
        <v>45</v>
      </c>
      <c r="M9" s="6">
        <f>D9*2</f>
        <v>42</v>
      </c>
      <c r="N9" s="6">
        <v>42</v>
      </c>
      <c r="O9" s="8">
        <v>72.5</v>
      </c>
      <c r="P9" s="8">
        <v>60.2</v>
      </c>
      <c r="Q9" s="6"/>
      <c r="R9" s="6">
        <f t="shared" si="1"/>
        <v>43.5</v>
      </c>
      <c r="S9" s="6">
        <f t="shared" si="2"/>
        <v>36.25</v>
      </c>
      <c r="T9" s="6">
        <v>35</v>
      </c>
      <c r="U9" s="6">
        <f t="shared" si="3"/>
        <v>7</v>
      </c>
      <c r="V9" s="6">
        <f t="shared" si="4"/>
        <v>7</v>
      </c>
      <c r="W9" s="6">
        <v>72.5</v>
      </c>
      <c r="X9" s="6">
        <f t="shared" si="5"/>
        <v>43.5</v>
      </c>
      <c r="Y9" s="6">
        <v>7</v>
      </c>
      <c r="Z9" s="6">
        <v>59.25</v>
      </c>
      <c r="AA9" s="6"/>
      <c r="AB9" s="6"/>
      <c r="AC9" s="6"/>
      <c r="AD9" s="6"/>
      <c r="AE9" s="2">
        <f>C9*2</f>
        <v>42</v>
      </c>
      <c r="AF9" s="4">
        <f t="shared" si="7"/>
        <v>119</v>
      </c>
      <c r="AH9" s="2">
        <f>D9*2</f>
        <v>42</v>
      </c>
      <c r="AI9" s="4">
        <f t="shared" si="9"/>
        <v>119</v>
      </c>
      <c r="AJ9" s="17">
        <v>161</v>
      </c>
      <c r="AK9" s="2">
        <f t="shared" si="10"/>
        <v>5.366666666666666</v>
      </c>
      <c r="AL9" s="2">
        <v>5</v>
      </c>
      <c r="AM9" s="2">
        <f t="shared" si="11"/>
        <v>150</v>
      </c>
      <c r="AN9" s="4">
        <f t="shared" si="12"/>
        <v>11</v>
      </c>
    </row>
    <row r="10" spans="1:40" s="2" customFormat="1" ht="13.5">
      <c r="A10" s="6" t="s">
        <v>8</v>
      </c>
      <c r="B10" s="6" t="s">
        <v>103</v>
      </c>
      <c r="C10" s="6">
        <v>4</v>
      </c>
      <c r="D10" s="6">
        <v>4</v>
      </c>
      <c r="E10" s="6">
        <v>78</v>
      </c>
      <c r="F10" s="6">
        <v>66</v>
      </c>
      <c r="G10" s="6">
        <v>58</v>
      </c>
      <c r="H10" s="6">
        <v>78</v>
      </c>
      <c r="I10" s="6">
        <v>4640</v>
      </c>
      <c r="J10" s="6">
        <v>58</v>
      </c>
      <c r="K10" s="6">
        <v>40</v>
      </c>
      <c r="L10" s="6">
        <v>18</v>
      </c>
      <c r="M10" s="6">
        <f t="shared" si="15"/>
        <v>12</v>
      </c>
      <c r="N10" s="6">
        <v>12</v>
      </c>
      <c r="O10" s="8">
        <v>71.3</v>
      </c>
      <c r="P10" s="8">
        <v>61.9</v>
      </c>
      <c r="Q10" s="6"/>
      <c r="R10" s="6">
        <f t="shared" si="1"/>
        <v>42.779999999999994</v>
      </c>
      <c r="S10" s="6">
        <f t="shared" si="2"/>
        <v>35.65</v>
      </c>
      <c r="T10" s="6">
        <v>9</v>
      </c>
      <c r="U10" s="6">
        <f t="shared" si="3"/>
        <v>3</v>
      </c>
      <c r="V10" s="6">
        <f t="shared" si="4"/>
        <v>3</v>
      </c>
      <c r="W10" s="6">
        <v>71.3</v>
      </c>
      <c r="X10" s="6">
        <f t="shared" si="5"/>
        <v>42.779999999999994</v>
      </c>
      <c r="Y10" s="6">
        <v>3</v>
      </c>
      <c r="Z10" s="6">
        <v>60.9</v>
      </c>
      <c r="AA10" s="6"/>
      <c r="AB10" s="6"/>
      <c r="AC10" s="6"/>
      <c r="AD10" s="6"/>
      <c r="AE10" s="2">
        <f aca="true" t="shared" si="16" ref="AE10:AE13">C10*3</f>
        <v>12</v>
      </c>
      <c r="AF10" s="4">
        <f t="shared" si="7"/>
        <v>46</v>
      </c>
      <c r="AH10" s="2">
        <f aca="true" t="shared" si="17" ref="AH10:AH13">D10*3</f>
        <v>12</v>
      </c>
      <c r="AI10" s="4">
        <f t="shared" si="9"/>
        <v>46</v>
      </c>
      <c r="AJ10" s="17">
        <v>58</v>
      </c>
      <c r="AK10" s="2">
        <f t="shared" si="10"/>
        <v>1.9333333333333333</v>
      </c>
      <c r="AL10" s="2">
        <v>1</v>
      </c>
      <c r="AM10" s="2">
        <f t="shared" si="11"/>
        <v>30</v>
      </c>
      <c r="AN10" s="4">
        <f t="shared" si="12"/>
        <v>28</v>
      </c>
    </row>
    <row r="11" spans="1:40" s="2" customFormat="1" ht="13.5">
      <c r="A11" s="6" t="s">
        <v>8</v>
      </c>
      <c r="B11" s="6" t="s">
        <v>110</v>
      </c>
      <c r="C11" s="6">
        <v>5</v>
      </c>
      <c r="D11" s="6">
        <v>5</v>
      </c>
      <c r="E11" s="6">
        <v>49</v>
      </c>
      <c r="F11" s="6">
        <v>40</v>
      </c>
      <c r="G11" s="6">
        <v>33</v>
      </c>
      <c r="H11" s="6">
        <v>48</v>
      </c>
      <c r="I11" s="6">
        <v>2640</v>
      </c>
      <c r="J11" s="6">
        <v>33</v>
      </c>
      <c r="K11" s="6">
        <v>26</v>
      </c>
      <c r="L11" s="6">
        <v>7</v>
      </c>
      <c r="M11" s="6">
        <f t="shared" si="15"/>
        <v>15</v>
      </c>
      <c r="N11" s="6">
        <v>15</v>
      </c>
      <c r="O11" s="8">
        <v>57.6</v>
      </c>
      <c r="P11" s="8">
        <v>44.1</v>
      </c>
      <c r="Q11" s="6" t="s">
        <v>319</v>
      </c>
      <c r="R11" s="6">
        <f t="shared" si="1"/>
        <v>34.56</v>
      </c>
      <c r="S11" s="6">
        <f t="shared" si="2"/>
        <v>28.8</v>
      </c>
      <c r="T11" s="6">
        <v>12</v>
      </c>
      <c r="U11" s="6">
        <f t="shared" si="3"/>
        <v>3</v>
      </c>
      <c r="V11" s="6">
        <f t="shared" si="4"/>
        <v>3</v>
      </c>
      <c r="W11" s="6">
        <v>57.6</v>
      </c>
      <c r="X11" s="6">
        <f t="shared" si="5"/>
        <v>34.56</v>
      </c>
      <c r="Y11" s="6">
        <v>3</v>
      </c>
      <c r="Z11" s="6">
        <v>39.3</v>
      </c>
      <c r="AA11" s="6"/>
      <c r="AB11" s="6"/>
      <c r="AC11" s="6"/>
      <c r="AD11" s="6"/>
      <c r="AE11" s="2">
        <f t="shared" si="16"/>
        <v>15</v>
      </c>
      <c r="AF11" s="4">
        <f t="shared" si="7"/>
        <v>18</v>
      </c>
      <c r="AH11" s="2">
        <f t="shared" si="17"/>
        <v>15</v>
      </c>
      <c r="AI11" s="4">
        <f t="shared" si="9"/>
        <v>18</v>
      </c>
      <c r="AJ11" s="17">
        <v>33</v>
      </c>
      <c r="AK11" s="2">
        <f t="shared" si="10"/>
        <v>1.1</v>
      </c>
      <c r="AL11" s="2">
        <v>1</v>
      </c>
      <c r="AM11" s="2">
        <f t="shared" si="11"/>
        <v>30</v>
      </c>
      <c r="AN11" s="4">
        <f t="shared" si="12"/>
        <v>3</v>
      </c>
    </row>
    <row r="12" spans="1:40" s="2" customFormat="1" ht="13.5">
      <c r="A12" s="6" t="s">
        <v>8</v>
      </c>
      <c r="B12" s="6" t="s">
        <v>117</v>
      </c>
      <c r="C12" s="6">
        <v>3</v>
      </c>
      <c r="D12" s="6">
        <v>3</v>
      </c>
      <c r="E12" s="6">
        <v>34</v>
      </c>
      <c r="F12" s="6">
        <v>28</v>
      </c>
      <c r="G12" s="6">
        <v>17</v>
      </c>
      <c r="H12" s="6">
        <v>34</v>
      </c>
      <c r="I12" s="6">
        <v>1360</v>
      </c>
      <c r="J12" s="6">
        <v>18</v>
      </c>
      <c r="K12" s="6">
        <v>15</v>
      </c>
      <c r="L12" s="6">
        <v>3</v>
      </c>
      <c r="M12" s="6">
        <f t="shared" si="15"/>
        <v>9</v>
      </c>
      <c r="N12" s="6">
        <v>9</v>
      </c>
      <c r="O12" s="8">
        <v>63.5</v>
      </c>
      <c r="P12" s="8">
        <v>37.5</v>
      </c>
      <c r="Q12" s="6"/>
      <c r="R12" s="11">
        <f t="shared" si="1"/>
        <v>38.1</v>
      </c>
      <c r="S12" s="6">
        <f t="shared" si="2"/>
        <v>31.75</v>
      </c>
      <c r="T12" s="6">
        <v>7</v>
      </c>
      <c r="U12" s="6">
        <f t="shared" si="3"/>
        <v>2</v>
      </c>
      <c r="V12" s="6">
        <f t="shared" si="4"/>
        <v>2</v>
      </c>
      <c r="W12" s="6">
        <v>63.5</v>
      </c>
      <c r="X12" s="6">
        <f t="shared" si="5"/>
        <v>38.1</v>
      </c>
      <c r="Y12" s="6">
        <v>2</v>
      </c>
      <c r="Z12" s="6">
        <v>28.5</v>
      </c>
      <c r="AA12" s="6"/>
      <c r="AB12" s="6"/>
      <c r="AC12" s="6"/>
      <c r="AD12" s="6"/>
      <c r="AE12" s="2">
        <f t="shared" si="16"/>
        <v>9</v>
      </c>
      <c r="AF12" s="4">
        <f t="shared" si="7"/>
        <v>8</v>
      </c>
      <c r="AH12" s="2">
        <f t="shared" si="17"/>
        <v>9</v>
      </c>
      <c r="AI12" s="4">
        <f t="shared" si="9"/>
        <v>8</v>
      </c>
      <c r="AJ12" s="17">
        <v>17</v>
      </c>
      <c r="AK12" s="2">
        <f t="shared" si="10"/>
        <v>0.5666666666666667</v>
      </c>
      <c r="AL12" s="2">
        <v>1</v>
      </c>
      <c r="AM12" s="2">
        <f t="shared" si="11"/>
        <v>30</v>
      </c>
      <c r="AN12" s="4">
        <f t="shared" si="12"/>
        <v>-13</v>
      </c>
    </row>
    <row r="13" spans="1:40" s="2" customFormat="1" ht="13.5">
      <c r="A13" s="6" t="s">
        <v>8</v>
      </c>
      <c r="B13" s="6" t="s">
        <v>320</v>
      </c>
      <c r="C13" s="6">
        <v>2</v>
      </c>
      <c r="D13" s="6">
        <v>2</v>
      </c>
      <c r="E13" s="6">
        <v>83</v>
      </c>
      <c r="F13" s="6">
        <v>67</v>
      </c>
      <c r="G13" s="6">
        <v>56</v>
      </c>
      <c r="H13" s="6">
        <v>81</v>
      </c>
      <c r="I13" s="6">
        <v>4480</v>
      </c>
      <c r="J13" s="6">
        <v>56</v>
      </c>
      <c r="K13" s="6">
        <v>41</v>
      </c>
      <c r="L13" s="6">
        <v>15</v>
      </c>
      <c r="M13" s="6">
        <f t="shared" si="15"/>
        <v>6</v>
      </c>
      <c r="N13" s="6">
        <v>6</v>
      </c>
      <c r="O13" s="8">
        <v>85</v>
      </c>
      <c r="P13" s="8">
        <v>72.2</v>
      </c>
      <c r="Q13" s="6"/>
      <c r="R13" s="6">
        <f t="shared" si="1"/>
        <v>51</v>
      </c>
      <c r="S13" s="6">
        <f t="shared" si="2"/>
        <v>42.5</v>
      </c>
      <c r="T13" s="6">
        <v>6</v>
      </c>
      <c r="U13" s="6"/>
      <c r="V13" s="6"/>
      <c r="W13" s="6">
        <v>85</v>
      </c>
      <c r="X13" s="6">
        <f t="shared" si="5"/>
        <v>51</v>
      </c>
      <c r="Y13" s="6"/>
      <c r="Z13" s="6"/>
      <c r="AA13" s="6"/>
      <c r="AB13" s="6"/>
      <c r="AC13" s="6"/>
      <c r="AD13" s="6"/>
      <c r="AE13" s="2">
        <f t="shared" si="16"/>
        <v>6</v>
      </c>
      <c r="AF13" s="4">
        <f t="shared" si="7"/>
        <v>50</v>
      </c>
      <c r="AH13" s="2">
        <f t="shared" si="17"/>
        <v>6</v>
      </c>
      <c r="AI13" s="4">
        <f t="shared" si="9"/>
        <v>50</v>
      </c>
      <c r="AJ13" s="17">
        <v>56</v>
      </c>
      <c r="AK13" s="2">
        <f t="shared" si="10"/>
        <v>1.8666666666666667</v>
      </c>
      <c r="AL13" s="2">
        <v>1</v>
      </c>
      <c r="AM13" s="2">
        <f t="shared" si="11"/>
        <v>30</v>
      </c>
      <c r="AN13" s="4">
        <f t="shared" si="12"/>
        <v>26</v>
      </c>
    </row>
    <row r="14" spans="1:40" s="2" customFormat="1" ht="13.5">
      <c r="A14" s="6" t="s">
        <v>122</v>
      </c>
      <c r="B14" s="6" t="s">
        <v>123</v>
      </c>
      <c r="C14" s="6">
        <v>27</v>
      </c>
      <c r="D14" s="6">
        <v>27</v>
      </c>
      <c r="E14" s="6">
        <v>350</v>
      </c>
      <c r="F14" s="6">
        <v>262</v>
      </c>
      <c r="G14" s="6">
        <v>241</v>
      </c>
      <c r="H14" s="6">
        <v>340</v>
      </c>
      <c r="I14" s="6">
        <v>19280</v>
      </c>
      <c r="J14" s="6">
        <v>240</v>
      </c>
      <c r="K14" s="6">
        <v>197</v>
      </c>
      <c r="L14" s="6">
        <v>43</v>
      </c>
      <c r="M14" s="6">
        <f>D14*2</f>
        <v>54</v>
      </c>
      <c r="N14" s="6">
        <v>55</v>
      </c>
      <c r="O14" s="8">
        <v>73.7</v>
      </c>
      <c r="P14" s="8">
        <v>61.5</v>
      </c>
      <c r="Q14" s="6" t="s">
        <v>321</v>
      </c>
      <c r="R14" s="6">
        <f t="shared" si="1"/>
        <v>44.22</v>
      </c>
      <c r="S14" s="6">
        <f t="shared" si="2"/>
        <v>36.85</v>
      </c>
      <c r="T14" s="6">
        <v>49</v>
      </c>
      <c r="U14" s="6">
        <f aca="true" t="shared" si="18" ref="U14:U17">N14-T14</f>
        <v>6</v>
      </c>
      <c r="V14" s="6">
        <f aca="true" t="shared" si="19" ref="V14:V17">M14-T14</f>
        <v>5</v>
      </c>
      <c r="W14" s="6">
        <v>73.7</v>
      </c>
      <c r="X14" s="6">
        <f t="shared" si="5"/>
        <v>44.22</v>
      </c>
      <c r="Y14" s="6">
        <v>5</v>
      </c>
      <c r="Z14" s="6">
        <v>60.5</v>
      </c>
      <c r="AA14" s="6"/>
      <c r="AB14" s="6"/>
      <c r="AC14" s="6"/>
      <c r="AD14" s="6"/>
      <c r="AE14" s="2">
        <f>C14*2</f>
        <v>54</v>
      </c>
      <c r="AF14" s="4">
        <f t="shared" si="7"/>
        <v>187</v>
      </c>
      <c r="AH14" s="2">
        <f>D14*2</f>
        <v>54</v>
      </c>
      <c r="AI14" s="4">
        <f t="shared" si="9"/>
        <v>187</v>
      </c>
      <c r="AJ14" s="17">
        <v>241</v>
      </c>
      <c r="AK14" s="2">
        <f t="shared" si="10"/>
        <v>8.033333333333333</v>
      </c>
      <c r="AL14" s="2">
        <v>8</v>
      </c>
      <c r="AM14" s="2">
        <f t="shared" si="11"/>
        <v>240</v>
      </c>
      <c r="AN14" s="4">
        <f t="shared" si="12"/>
        <v>1</v>
      </c>
    </row>
    <row r="15" spans="1:40" s="2" customFormat="1" ht="13.5">
      <c r="A15" s="6" t="s">
        <v>122</v>
      </c>
      <c r="B15" s="6" t="s">
        <v>134</v>
      </c>
      <c r="C15" s="6">
        <v>29</v>
      </c>
      <c r="D15" s="6">
        <v>29</v>
      </c>
      <c r="E15" s="6">
        <v>437</v>
      </c>
      <c r="F15" s="6">
        <v>374</v>
      </c>
      <c r="G15" s="6">
        <v>335</v>
      </c>
      <c r="H15" s="6">
        <v>428</v>
      </c>
      <c r="I15" s="6">
        <v>26800</v>
      </c>
      <c r="J15" s="6">
        <v>335</v>
      </c>
      <c r="K15" s="6">
        <v>263</v>
      </c>
      <c r="L15" s="6">
        <v>72</v>
      </c>
      <c r="M15" s="6">
        <f>D15*2</f>
        <v>58</v>
      </c>
      <c r="N15" s="6">
        <v>58</v>
      </c>
      <c r="O15" s="8">
        <v>81.3</v>
      </c>
      <c r="P15" s="8">
        <v>66.3</v>
      </c>
      <c r="Q15" s="6"/>
      <c r="R15" s="6">
        <f t="shared" si="1"/>
        <v>48.779999999999994</v>
      </c>
      <c r="S15" s="6">
        <f t="shared" si="2"/>
        <v>40.65</v>
      </c>
      <c r="T15" s="6">
        <v>51</v>
      </c>
      <c r="U15" s="6">
        <f t="shared" si="18"/>
        <v>7</v>
      </c>
      <c r="V15" s="6">
        <f t="shared" si="19"/>
        <v>7</v>
      </c>
      <c r="W15" s="6">
        <v>81.3</v>
      </c>
      <c r="X15" s="6">
        <f t="shared" si="5"/>
        <v>48.779999999999994</v>
      </c>
      <c r="Y15" s="6">
        <v>7</v>
      </c>
      <c r="Z15" s="6">
        <v>65.1</v>
      </c>
      <c r="AA15" s="6"/>
      <c r="AB15" s="6"/>
      <c r="AC15" s="6"/>
      <c r="AD15" s="6"/>
      <c r="AE15" s="2">
        <f>C15*2</f>
        <v>58</v>
      </c>
      <c r="AF15" s="4">
        <f t="shared" si="7"/>
        <v>277</v>
      </c>
      <c r="AH15" s="2">
        <f>D15*2</f>
        <v>58</v>
      </c>
      <c r="AI15" s="4">
        <f t="shared" si="9"/>
        <v>277</v>
      </c>
      <c r="AJ15" s="17">
        <v>335</v>
      </c>
      <c r="AK15" s="2">
        <f t="shared" si="10"/>
        <v>11.166666666666666</v>
      </c>
      <c r="AL15" s="2">
        <v>11</v>
      </c>
      <c r="AM15" s="2">
        <f t="shared" si="11"/>
        <v>330</v>
      </c>
      <c r="AN15" s="4">
        <f t="shared" si="12"/>
        <v>5</v>
      </c>
    </row>
    <row r="16" spans="1:40" s="2" customFormat="1" ht="13.5">
      <c r="A16" s="6" t="s">
        <v>122</v>
      </c>
      <c r="B16" s="6" t="s">
        <v>149</v>
      </c>
      <c r="C16" s="6">
        <v>9</v>
      </c>
      <c r="D16" s="6">
        <v>9</v>
      </c>
      <c r="E16" s="6">
        <v>53</v>
      </c>
      <c r="F16" s="6">
        <v>42</v>
      </c>
      <c r="G16" s="6">
        <v>37</v>
      </c>
      <c r="H16" s="6">
        <v>51</v>
      </c>
      <c r="I16" s="6">
        <v>2960</v>
      </c>
      <c r="J16" s="6">
        <v>37</v>
      </c>
      <c r="K16" s="6">
        <v>32</v>
      </c>
      <c r="L16" s="6">
        <v>5</v>
      </c>
      <c r="M16" s="6">
        <f aca="true" t="shared" si="20" ref="M16:M20">D16*3</f>
        <v>27</v>
      </c>
      <c r="N16" s="6">
        <v>27</v>
      </c>
      <c r="O16" s="8">
        <v>71.1</v>
      </c>
      <c r="P16" s="8">
        <v>50.7</v>
      </c>
      <c r="Q16" s="6" t="s">
        <v>319</v>
      </c>
      <c r="R16" s="6">
        <f t="shared" si="1"/>
        <v>42.66</v>
      </c>
      <c r="S16" s="6">
        <f t="shared" si="2"/>
        <v>35.55</v>
      </c>
      <c r="T16" s="6">
        <v>24</v>
      </c>
      <c r="U16" s="6">
        <f t="shared" si="18"/>
        <v>3</v>
      </c>
      <c r="V16" s="6">
        <f t="shared" si="19"/>
        <v>3</v>
      </c>
      <c r="W16" s="6">
        <v>71.1</v>
      </c>
      <c r="X16" s="6">
        <f t="shared" si="5"/>
        <v>42.66</v>
      </c>
      <c r="Y16" s="6">
        <v>3</v>
      </c>
      <c r="Z16" s="6">
        <v>26.3</v>
      </c>
      <c r="AA16" s="6"/>
      <c r="AB16" s="6"/>
      <c r="AC16" s="6"/>
      <c r="AD16" s="6"/>
      <c r="AE16" s="2">
        <f aca="true" t="shared" si="21" ref="AE16:AE20">C16*3</f>
        <v>27</v>
      </c>
      <c r="AF16" s="4">
        <f t="shared" si="7"/>
        <v>10</v>
      </c>
      <c r="AH16" s="2">
        <f aca="true" t="shared" si="22" ref="AH16:AH20">D16*3</f>
        <v>27</v>
      </c>
      <c r="AI16" s="4">
        <f t="shared" si="9"/>
        <v>10</v>
      </c>
      <c r="AJ16" s="17">
        <v>37</v>
      </c>
      <c r="AK16" s="2">
        <f t="shared" si="10"/>
        <v>1.2333333333333334</v>
      </c>
      <c r="AL16" s="2">
        <v>1</v>
      </c>
      <c r="AM16" s="2">
        <f t="shared" si="11"/>
        <v>30</v>
      </c>
      <c r="AN16" s="4">
        <f t="shared" si="12"/>
        <v>7</v>
      </c>
    </row>
    <row r="17" spans="1:40" s="2" customFormat="1" ht="13.5">
      <c r="A17" s="6" t="s">
        <v>122</v>
      </c>
      <c r="B17" s="6" t="s">
        <v>156</v>
      </c>
      <c r="C17" s="6">
        <v>7</v>
      </c>
      <c r="D17" s="6">
        <v>8</v>
      </c>
      <c r="E17" s="6">
        <v>63</v>
      </c>
      <c r="F17" s="6">
        <v>51</v>
      </c>
      <c r="G17" s="6">
        <v>47</v>
      </c>
      <c r="H17" s="6">
        <v>63</v>
      </c>
      <c r="I17" s="6">
        <v>3760</v>
      </c>
      <c r="J17" s="6">
        <v>47</v>
      </c>
      <c r="K17" s="6">
        <v>37</v>
      </c>
      <c r="L17" s="6">
        <v>10</v>
      </c>
      <c r="M17" s="6">
        <f t="shared" si="20"/>
        <v>24</v>
      </c>
      <c r="N17" s="6">
        <v>24</v>
      </c>
      <c r="O17" s="8">
        <v>70.3</v>
      </c>
      <c r="P17" s="8">
        <v>33.5</v>
      </c>
      <c r="Q17" s="6"/>
      <c r="R17" s="11">
        <f t="shared" si="1"/>
        <v>42.18</v>
      </c>
      <c r="S17" s="11">
        <f t="shared" si="2"/>
        <v>35.15</v>
      </c>
      <c r="T17" s="6">
        <v>19</v>
      </c>
      <c r="U17" s="6">
        <f t="shared" si="18"/>
        <v>5</v>
      </c>
      <c r="V17" s="6">
        <f t="shared" si="19"/>
        <v>5</v>
      </c>
      <c r="W17" s="6">
        <v>70.3</v>
      </c>
      <c r="X17" s="6">
        <f t="shared" si="5"/>
        <v>42.18</v>
      </c>
      <c r="Y17" s="6">
        <v>5</v>
      </c>
      <c r="Z17" s="6">
        <v>19.3</v>
      </c>
      <c r="AA17" s="6"/>
      <c r="AB17" s="6"/>
      <c r="AC17" s="6"/>
      <c r="AD17" s="6"/>
      <c r="AE17" s="2">
        <f t="shared" si="21"/>
        <v>21</v>
      </c>
      <c r="AF17" s="4">
        <f t="shared" si="7"/>
        <v>26</v>
      </c>
      <c r="AG17" s="2" t="s">
        <v>316</v>
      </c>
      <c r="AH17" s="2">
        <f t="shared" si="22"/>
        <v>24</v>
      </c>
      <c r="AI17" s="4">
        <f t="shared" si="9"/>
        <v>23</v>
      </c>
      <c r="AJ17" s="17">
        <v>47</v>
      </c>
      <c r="AK17" s="2">
        <f t="shared" si="10"/>
        <v>1.5666666666666667</v>
      </c>
      <c r="AL17" s="2">
        <v>1</v>
      </c>
      <c r="AM17" s="2">
        <f t="shared" si="11"/>
        <v>30</v>
      </c>
      <c r="AN17" s="4">
        <f t="shared" si="12"/>
        <v>17</v>
      </c>
    </row>
    <row r="18" spans="1:40" s="2" customFormat="1" ht="13.5">
      <c r="A18" s="6" t="s">
        <v>122</v>
      </c>
      <c r="B18" s="6" t="s">
        <v>322</v>
      </c>
      <c r="C18" s="6">
        <v>1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8"/>
      <c r="P18" s="8"/>
      <c r="Q18" s="6"/>
      <c r="R18" s="6">
        <f t="shared" si="1"/>
        <v>0</v>
      </c>
      <c r="S18" s="6">
        <f t="shared" si="2"/>
        <v>0</v>
      </c>
      <c r="T18" s="6"/>
      <c r="U18" s="6"/>
      <c r="V18" s="6"/>
      <c r="W18" s="6"/>
      <c r="X18" s="6">
        <f t="shared" si="5"/>
        <v>0</v>
      </c>
      <c r="Y18" s="6"/>
      <c r="Z18" s="6"/>
      <c r="AA18" s="6"/>
      <c r="AB18" s="6"/>
      <c r="AC18" s="6"/>
      <c r="AD18" s="6"/>
      <c r="AE18" s="2">
        <f t="shared" si="21"/>
        <v>3</v>
      </c>
      <c r="AF18" s="4">
        <f t="shared" si="7"/>
        <v>-3</v>
      </c>
      <c r="AG18" s="2" t="s">
        <v>318</v>
      </c>
      <c r="AH18" s="2">
        <f t="shared" si="22"/>
        <v>0</v>
      </c>
      <c r="AI18" s="4">
        <f t="shared" si="9"/>
        <v>0</v>
      </c>
      <c r="AJ18" s="17"/>
      <c r="AK18" s="2">
        <f t="shared" si="10"/>
        <v>0</v>
      </c>
      <c r="AM18" s="2">
        <f t="shared" si="11"/>
        <v>0</v>
      </c>
      <c r="AN18" s="4">
        <f t="shared" si="12"/>
        <v>0</v>
      </c>
    </row>
    <row r="19" spans="1:40" s="2" customFormat="1" ht="15" customHeight="1">
      <c r="A19" s="6" t="s">
        <v>122</v>
      </c>
      <c r="B19" s="6" t="s">
        <v>167</v>
      </c>
      <c r="C19" s="6">
        <v>8</v>
      </c>
      <c r="D19" s="6">
        <v>8</v>
      </c>
      <c r="E19" s="6">
        <v>96</v>
      </c>
      <c r="F19" s="6">
        <v>63</v>
      </c>
      <c r="G19" s="6">
        <v>54</v>
      </c>
      <c r="H19" s="6">
        <v>91</v>
      </c>
      <c r="I19" s="6">
        <v>4320</v>
      </c>
      <c r="J19" s="6">
        <v>54</v>
      </c>
      <c r="K19" s="6">
        <v>43</v>
      </c>
      <c r="L19" s="6">
        <v>11</v>
      </c>
      <c r="M19" s="6">
        <f t="shared" si="20"/>
        <v>24</v>
      </c>
      <c r="N19" s="6">
        <v>24</v>
      </c>
      <c r="O19" s="8">
        <v>65.1</v>
      </c>
      <c r="P19" s="8">
        <v>41.6</v>
      </c>
      <c r="Q19" s="6"/>
      <c r="R19" s="6">
        <f t="shared" si="1"/>
        <v>39.059999999999995</v>
      </c>
      <c r="S19" s="6">
        <f t="shared" si="2"/>
        <v>32.55</v>
      </c>
      <c r="T19" s="6">
        <v>14</v>
      </c>
      <c r="U19" s="6">
        <f aca="true" t="shared" si="23" ref="U19:U32">N19-T19</f>
        <v>10</v>
      </c>
      <c r="V19" s="6">
        <f aca="true" t="shared" si="24" ref="V19:V32">M19-T19</f>
        <v>10</v>
      </c>
      <c r="W19" s="6">
        <v>65.1</v>
      </c>
      <c r="X19" s="6">
        <f t="shared" si="5"/>
        <v>39.059999999999995</v>
      </c>
      <c r="Y19" s="6">
        <v>10</v>
      </c>
      <c r="Z19" s="6">
        <v>29.7</v>
      </c>
      <c r="AA19" s="6"/>
      <c r="AB19" s="6"/>
      <c r="AC19" s="6"/>
      <c r="AD19" s="6"/>
      <c r="AE19" s="2">
        <f t="shared" si="21"/>
        <v>24</v>
      </c>
      <c r="AF19" s="4">
        <f t="shared" si="7"/>
        <v>30</v>
      </c>
      <c r="AH19" s="2">
        <f t="shared" si="22"/>
        <v>24</v>
      </c>
      <c r="AI19" s="4">
        <f t="shared" si="9"/>
        <v>30</v>
      </c>
      <c r="AJ19" s="17">
        <v>54</v>
      </c>
      <c r="AK19" s="2">
        <f t="shared" si="10"/>
        <v>1.8</v>
      </c>
      <c r="AL19" s="2">
        <v>1</v>
      </c>
      <c r="AM19" s="2">
        <f t="shared" si="11"/>
        <v>30</v>
      </c>
      <c r="AN19" s="4">
        <f t="shared" si="12"/>
        <v>24</v>
      </c>
    </row>
    <row r="20" spans="1:40" s="2" customFormat="1" ht="13.5">
      <c r="A20" s="6" t="s">
        <v>122</v>
      </c>
      <c r="B20" s="6" t="s">
        <v>323</v>
      </c>
      <c r="C20" s="6">
        <v>2</v>
      </c>
      <c r="D20" s="6">
        <v>2</v>
      </c>
      <c r="E20" s="6">
        <v>69</v>
      </c>
      <c r="F20" s="6">
        <v>53</v>
      </c>
      <c r="G20" s="6">
        <v>46</v>
      </c>
      <c r="H20" s="6">
        <v>69</v>
      </c>
      <c r="I20" s="6">
        <v>3680</v>
      </c>
      <c r="J20" s="6">
        <v>46</v>
      </c>
      <c r="K20" s="6">
        <v>38</v>
      </c>
      <c r="L20" s="6">
        <v>8</v>
      </c>
      <c r="M20" s="6">
        <f t="shared" si="20"/>
        <v>6</v>
      </c>
      <c r="N20" s="6">
        <v>6</v>
      </c>
      <c r="O20" s="8">
        <v>78.8</v>
      </c>
      <c r="P20" s="8">
        <v>73</v>
      </c>
      <c r="Q20" s="6"/>
      <c r="R20" s="6">
        <f t="shared" si="1"/>
        <v>47.279999999999994</v>
      </c>
      <c r="S20" s="6">
        <f t="shared" si="2"/>
        <v>39.4</v>
      </c>
      <c r="T20" s="6">
        <v>6</v>
      </c>
      <c r="U20" s="6">
        <f t="shared" si="23"/>
        <v>0</v>
      </c>
      <c r="V20" s="6">
        <f t="shared" si="24"/>
        <v>0</v>
      </c>
      <c r="W20" s="6">
        <v>78.8</v>
      </c>
      <c r="X20" s="6">
        <f t="shared" si="5"/>
        <v>47.279999999999994</v>
      </c>
      <c r="Y20" s="6">
        <v>0</v>
      </c>
      <c r="Z20" s="6"/>
      <c r="AA20" s="6"/>
      <c r="AB20" s="6"/>
      <c r="AC20" s="6"/>
      <c r="AD20" s="6"/>
      <c r="AE20" s="2">
        <f t="shared" si="21"/>
        <v>6</v>
      </c>
      <c r="AF20" s="4">
        <f t="shared" si="7"/>
        <v>40</v>
      </c>
      <c r="AH20" s="2">
        <f t="shared" si="22"/>
        <v>6</v>
      </c>
      <c r="AI20" s="4">
        <f t="shared" si="9"/>
        <v>40</v>
      </c>
      <c r="AJ20" s="17">
        <v>46</v>
      </c>
      <c r="AK20" s="2">
        <f t="shared" si="10"/>
        <v>1.5333333333333334</v>
      </c>
      <c r="AL20" s="2">
        <v>1</v>
      </c>
      <c r="AM20" s="2">
        <f t="shared" si="11"/>
        <v>30</v>
      </c>
      <c r="AN20" s="4">
        <f t="shared" si="12"/>
        <v>16</v>
      </c>
    </row>
    <row r="21" spans="1:40" s="2" customFormat="1" ht="13.5">
      <c r="A21" s="6" t="s">
        <v>188</v>
      </c>
      <c r="B21" s="6" t="s">
        <v>189</v>
      </c>
      <c r="C21" s="6">
        <v>27</v>
      </c>
      <c r="D21" s="6">
        <v>28</v>
      </c>
      <c r="E21" s="6">
        <v>709</v>
      </c>
      <c r="F21" s="6">
        <v>529</v>
      </c>
      <c r="G21" s="6">
        <v>436</v>
      </c>
      <c r="H21" s="6">
        <v>686</v>
      </c>
      <c r="I21" s="6">
        <v>34880</v>
      </c>
      <c r="J21" s="6">
        <v>435</v>
      </c>
      <c r="K21" s="6">
        <v>347</v>
      </c>
      <c r="L21" s="6">
        <v>88</v>
      </c>
      <c r="M21" s="6">
        <f aca="true" t="shared" si="25" ref="M21:M23">D21*2</f>
        <v>56</v>
      </c>
      <c r="N21" s="6">
        <v>57</v>
      </c>
      <c r="O21" s="8">
        <v>78.9</v>
      </c>
      <c r="P21" s="8">
        <v>63.4</v>
      </c>
      <c r="Q21" s="6" t="s">
        <v>324</v>
      </c>
      <c r="R21" s="6">
        <f t="shared" si="1"/>
        <v>47.34</v>
      </c>
      <c r="S21" s="6">
        <f t="shared" si="2"/>
        <v>39.45</v>
      </c>
      <c r="T21" s="6">
        <v>45</v>
      </c>
      <c r="U21" s="6">
        <v>13</v>
      </c>
      <c r="V21" s="6">
        <v>12</v>
      </c>
      <c r="W21" s="6">
        <v>78.9</v>
      </c>
      <c r="X21" s="6">
        <f t="shared" si="5"/>
        <v>47.34</v>
      </c>
      <c r="Y21" s="6">
        <v>12</v>
      </c>
      <c r="Z21" s="6">
        <v>61.6</v>
      </c>
      <c r="AA21" s="6"/>
      <c r="AB21" s="6"/>
      <c r="AC21" s="6"/>
      <c r="AD21" s="6"/>
      <c r="AE21" s="2">
        <f aca="true" t="shared" si="26" ref="AE21:AE23">C21*2</f>
        <v>54</v>
      </c>
      <c r="AF21" s="4">
        <f t="shared" si="7"/>
        <v>382</v>
      </c>
      <c r="AH21" s="2">
        <f aca="true" t="shared" si="27" ref="AH21:AH23">D21*2</f>
        <v>56</v>
      </c>
      <c r="AI21" s="4">
        <f t="shared" si="9"/>
        <v>380</v>
      </c>
      <c r="AJ21" s="17">
        <v>436</v>
      </c>
      <c r="AK21" s="2">
        <f t="shared" si="10"/>
        <v>14.533333333333333</v>
      </c>
      <c r="AL21" s="2">
        <v>14</v>
      </c>
      <c r="AM21" s="2">
        <f t="shared" si="11"/>
        <v>420</v>
      </c>
      <c r="AN21" s="4">
        <f t="shared" si="12"/>
        <v>16</v>
      </c>
    </row>
    <row r="22" spans="1:40" s="2" customFormat="1" ht="13.5">
      <c r="A22" s="6" t="s">
        <v>188</v>
      </c>
      <c r="B22" s="6" t="s">
        <v>325</v>
      </c>
      <c r="C22" s="6">
        <v>17</v>
      </c>
      <c r="D22" s="6">
        <v>18</v>
      </c>
      <c r="E22" s="6">
        <v>390</v>
      </c>
      <c r="F22" s="6">
        <v>280</v>
      </c>
      <c r="G22" s="6">
        <v>235</v>
      </c>
      <c r="H22" s="6">
        <v>373</v>
      </c>
      <c r="I22" s="6">
        <v>18800</v>
      </c>
      <c r="J22" s="6">
        <v>235</v>
      </c>
      <c r="K22" s="6">
        <v>192</v>
      </c>
      <c r="L22" s="6">
        <v>43</v>
      </c>
      <c r="M22" s="6">
        <f t="shared" si="25"/>
        <v>36</v>
      </c>
      <c r="N22" s="6">
        <v>37</v>
      </c>
      <c r="O22" s="8">
        <v>73.7</v>
      </c>
      <c r="P22" s="8">
        <v>56.8</v>
      </c>
      <c r="Q22" s="6" t="s">
        <v>321</v>
      </c>
      <c r="R22" s="6">
        <f t="shared" si="1"/>
        <v>44.22</v>
      </c>
      <c r="S22" s="6">
        <f t="shared" si="2"/>
        <v>36.85</v>
      </c>
      <c r="T22" s="6">
        <v>36</v>
      </c>
      <c r="U22" s="6">
        <f t="shared" si="23"/>
        <v>1</v>
      </c>
      <c r="V22" s="6">
        <f t="shared" si="24"/>
        <v>0</v>
      </c>
      <c r="W22" s="6">
        <v>73.7</v>
      </c>
      <c r="X22" s="6">
        <f t="shared" si="5"/>
        <v>44.22</v>
      </c>
      <c r="Y22" s="6"/>
      <c r="Z22" s="6"/>
      <c r="AA22" s="6"/>
      <c r="AB22" s="6"/>
      <c r="AC22" s="6"/>
      <c r="AD22" s="6"/>
      <c r="AE22" s="2">
        <f t="shared" si="26"/>
        <v>34</v>
      </c>
      <c r="AF22" s="4">
        <f t="shared" si="7"/>
        <v>201</v>
      </c>
      <c r="AH22" s="2">
        <f t="shared" si="27"/>
        <v>36</v>
      </c>
      <c r="AI22" s="4">
        <f t="shared" si="9"/>
        <v>199</v>
      </c>
      <c r="AJ22" s="17">
        <v>235</v>
      </c>
      <c r="AK22" s="2">
        <f t="shared" si="10"/>
        <v>7.833333333333333</v>
      </c>
      <c r="AL22" s="2">
        <v>7</v>
      </c>
      <c r="AM22" s="2">
        <f t="shared" si="11"/>
        <v>210</v>
      </c>
      <c r="AN22" s="4">
        <f t="shared" si="12"/>
        <v>25</v>
      </c>
    </row>
    <row r="23" spans="1:40" s="2" customFormat="1" ht="13.5">
      <c r="A23" s="6" t="s">
        <v>188</v>
      </c>
      <c r="B23" s="6" t="s">
        <v>214</v>
      </c>
      <c r="C23" s="6">
        <v>23</v>
      </c>
      <c r="D23" s="6">
        <v>24</v>
      </c>
      <c r="E23" s="6">
        <v>179</v>
      </c>
      <c r="F23" s="6">
        <v>146</v>
      </c>
      <c r="G23" s="6">
        <v>128</v>
      </c>
      <c r="H23" s="6">
        <v>176</v>
      </c>
      <c r="I23" s="6">
        <v>10240</v>
      </c>
      <c r="J23" s="6">
        <v>128</v>
      </c>
      <c r="K23" s="6">
        <v>96</v>
      </c>
      <c r="L23" s="6">
        <v>32</v>
      </c>
      <c r="M23" s="6">
        <f t="shared" si="25"/>
        <v>48</v>
      </c>
      <c r="N23" s="6">
        <v>48</v>
      </c>
      <c r="O23" s="8">
        <v>78.5</v>
      </c>
      <c r="P23" s="8">
        <v>57.6</v>
      </c>
      <c r="Q23" s="6"/>
      <c r="R23" s="6">
        <f t="shared" si="1"/>
        <v>47.1</v>
      </c>
      <c r="S23" s="6">
        <f t="shared" si="2"/>
        <v>39.25</v>
      </c>
      <c r="T23" s="6">
        <v>40</v>
      </c>
      <c r="U23" s="6">
        <f t="shared" si="23"/>
        <v>8</v>
      </c>
      <c r="V23" s="6">
        <f t="shared" si="24"/>
        <v>8</v>
      </c>
      <c r="W23" s="6">
        <v>78.5</v>
      </c>
      <c r="X23" s="6">
        <f t="shared" si="5"/>
        <v>47.1</v>
      </c>
      <c r="Y23" s="6">
        <v>8</v>
      </c>
      <c r="Z23" s="6">
        <v>54.4</v>
      </c>
      <c r="AA23" s="6"/>
      <c r="AB23" s="6"/>
      <c r="AC23" s="6"/>
      <c r="AD23" s="6"/>
      <c r="AE23" s="2">
        <f t="shared" si="26"/>
        <v>46</v>
      </c>
      <c r="AF23" s="4">
        <f t="shared" si="7"/>
        <v>82</v>
      </c>
      <c r="AH23" s="2">
        <f t="shared" si="27"/>
        <v>48</v>
      </c>
      <c r="AI23" s="4">
        <f t="shared" si="9"/>
        <v>80</v>
      </c>
      <c r="AJ23" s="17">
        <v>128</v>
      </c>
      <c r="AK23" s="2">
        <f t="shared" si="10"/>
        <v>4.266666666666667</v>
      </c>
      <c r="AL23" s="2">
        <v>4</v>
      </c>
      <c r="AM23" s="2">
        <f t="shared" si="11"/>
        <v>120</v>
      </c>
      <c r="AN23" s="4">
        <f t="shared" si="12"/>
        <v>8</v>
      </c>
    </row>
    <row r="24" spans="1:40" s="2" customFormat="1" ht="13.5">
      <c r="A24" s="6" t="s">
        <v>188</v>
      </c>
      <c r="B24" s="6" t="s">
        <v>231</v>
      </c>
      <c r="C24" s="6">
        <v>3</v>
      </c>
      <c r="D24" s="6">
        <v>3</v>
      </c>
      <c r="E24" s="6">
        <v>19</v>
      </c>
      <c r="F24" s="6">
        <v>11</v>
      </c>
      <c r="G24" s="6">
        <v>11</v>
      </c>
      <c r="H24" s="6">
        <v>18</v>
      </c>
      <c r="I24" s="6">
        <v>880</v>
      </c>
      <c r="J24" s="6">
        <v>11</v>
      </c>
      <c r="K24" s="6">
        <v>10</v>
      </c>
      <c r="L24" s="6">
        <v>1</v>
      </c>
      <c r="M24" s="6">
        <f aca="true" t="shared" si="28" ref="M24:M26">D24*3</f>
        <v>9</v>
      </c>
      <c r="N24" s="6">
        <v>9</v>
      </c>
      <c r="O24" s="8">
        <v>58.6</v>
      </c>
      <c r="P24" s="8">
        <v>24.6</v>
      </c>
      <c r="Q24" s="6"/>
      <c r="R24" s="11">
        <f t="shared" si="1"/>
        <v>35.16</v>
      </c>
      <c r="S24" s="11">
        <f t="shared" si="2"/>
        <v>29.3</v>
      </c>
      <c r="T24" s="6">
        <v>7</v>
      </c>
      <c r="U24" s="6">
        <f t="shared" si="23"/>
        <v>2</v>
      </c>
      <c r="V24" s="6">
        <f t="shared" si="24"/>
        <v>2</v>
      </c>
      <c r="W24" s="6">
        <v>58.6</v>
      </c>
      <c r="X24" s="6">
        <f t="shared" si="5"/>
        <v>35.16</v>
      </c>
      <c r="Y24" s="6">
        <v>1</v>
      </c>
      <c r="Z24" s="6">
        <v>16.1</v>
      </c>
      <c r="AA24" s="6"/>
      <c r="AB24" s="6"/>
      <c r="AC24" s="6"/>
      <c r="AD24" s="6" t="s">
        <v>326</v>
      </c>
      <c r="AE24" s="2">
        <f aca="true" t="shared" si="29" ref="AE24:AE26">C24*3</f>
        <v>9</v>
      </c>
      <c r="AF24" s="4">
        <f t="shared" si="7"/>
        <v>2</v>
      </c>
      <c r="AH24" s="2">
        <f aca="true" t="shared" si="30" ref="AH24:AH26">D24*3</f>
        <v>9</v>
      </c>
      <c r="AI24" s="4">
        <f t="shared" si="9"/>
        <v>2</v>
      </c>
      <c r="AJ24" s="17">
        <v>11</v>
      </c>
      <c r="AK24" s="2">
        <f t="shared" si="10"/>
        <v>0.36666666666666664</v>
      </c>
      <c r="AL24" s="2">
        <v>1</v>
      </c>
      <c r="AM24" s="2">
        <f t="shared" si="11"/>
        <v>30</v>
      </c>
      <c r="AN24" s="4">
        <f t="shared" si="12"/>
        <v>-19</v>
      </c>
    </row>
    <row r="25" spans="1:40" s="2" customFormat="1" ht="13.5">
      <c r="A25" s="6" t="s">
        <v>188</v>
      </c>
      <c r="B25" s="6" t="s">
        <v>327</v>
      </c>
      <c r="C25" s="6">
        <v>7</v>
      </c>
      <c r="D25" s="6">
        <v>4</v>
      </c>
      <c r="E25" s="6">
        <v>45</v>
      </c>
      <c r="F25" s="6">
        <v>18</v>
      </c>
      <c r="G25" s="6">
        <v>14</v>
      </c>
      <c r="H25" s="6">
        <v>41</v>
      </c>
      <c r="I25" s="6">
        <v>1040</v>
      </c>
      <c r="J25" s="6">
        <v>14</v>
      </c>
      <c r="K25" s="6">
        <v>12</v>
      </c>
      <c r="L25" s="6">
        <v>2</v>
      </c>
      <c r="M25" s="6">
        <f t="shared" si="28"/>
        <v>12</v>
      </c>
      <c r="N25" s="6">
        <v>12</v>
      </c>
      <c r="O25" s="8">
        <v>55.6</v>
      </c>
      <c r="P25" s="8">
        <v>20.6</v>
      </c>
      <c r="Q25" s="11" t="s">
        <v>328</v>
      </c>
      <c r="R25" s="11">
        <f t="shared" si="1"/>
        <v>33.36</v>
      </c>
      <c r="S25" s="11">
        <f t="shared" si="2"/>
        <v>27.8</v>
      </c>
      <c r="T25" s="6">
        <v>8</v>
      </c>
      <c r="U25" s="6">
        <f t="shared" si="23"/>
        <v>4</v>
      </c>
      <c r="V25" s="6">
        <f t="shared" si="24"/>
        <v>4</v>
      </c>
      <c r="W25" s="6">
        <v>55.6</v>
      </c>
      <c r="X25" s="6">
        <f t="shared" si="5"/>
        <v>33.36</v>
      </c>
      <c r="Y25" s="6"/>
      <c r="Z25" s="6"/>
      <c r="AA25" s="6"/>
      <c r="AB25" s="6"/>
      <c r="AC25" s="6"/>
      <c r="AD25" s="6"/>
      <c r="AE25" s="2">
        <f t="shared" si="29"/>
        <v>21</v>
      </c>
      <c r="AF25" s="4">
        <f t="shared" si="7"/>
        <v>-7</v>
      </c>
      <c r="AG25" s="2" t="s">
        <v>329</v>
      </c>
      <c r="AH25" s="2">
        <f t="shared" si="30"/>
        <v>12</v>
      </c>
      <c r="AI25" s="4">
        <f t="shared" si="9"/>
        <v>2</v>
      </c>
      <c r="AJ25" s="17">
        <v>14</v>
      </c>
      <c r="AK25" s="2">
        <f t="shared" si="10"/>
        <v>0.4666666666666667</v>
      </c>
      <c r="AL25" s="2">
        <v>1</v>
      </c>
      <c r="AM25" s="2">
        <f t="shared" si="11"/>
        <v>30</v>
      </c>
      <c r="AN25" s="4">
        <f t="shared" si="12"/>
        <v>-16</v>
      </c>
    </row>
    <row r="26" spans="1:40" s="2" customFormat="1" ht="13.5">
      <c r="A26" s="6" t="s">
        <v>188</v>
      </c>
      <c r="B26" s="6" t="s">
        <v>234</v>
      </c>
      <c r="C26" s="6">
        <v>9</v>
      </c>
      <c r="D26" s="6">
        <v>9</v>
      </c>
      <c r="E26" s="6">
        <v>212</v>
      </c>
      <c r="F26" s="6">
        <v>158</v>
      </c>
      <c r="G26" s="6">
        <v>123</v>
      </c>
      <c r="H26" s="6">
        <v>210</v>
      </c>
      <c r="I26" s="6">
        <v>9840</v>
      </c>
      <c r="J26" s="6">
        <v>123</v>
      </c>
      <c r="K26" s="6">
        <v>93</v>
      </c>
      <c r="L26" s="6">
        <v>30</v>
      </c>
      <c r="M26" s="6">
        <f t="shared" si="28"/>
        <v>27</v>
      </c>
      <c r="N26" s="6">
        <v>27</v>
      </c>
      <c r="O26" s="8">
        <v>86</v>
      </c>
      <c r="P26" s="8">
        <v>67.7</v>
      </c>
      <c r="Q26" s="6"/>
      <c r="R26" s="6">
        <f t="shared" si="1"/>
        <v>51.6</v>
      </c>
      <c r="S26" s="6">
        <f t="shared" si="2"/>
        <v>43</v>
      </c>
      <c r="T26" s="6">
        <v>26</v>
      </c>
      <c r="U26" s="6">
        <f t="shared" si="23"/>
        <v>1</v>
      </c>
      <c r="V26" s="6">
        <f t="shared" si="24"/>
        <v>1</v>
      </c>
      <c r="W26" s="6">
        <v>86</v>
      </c>
      <c r="X26" s="6">
        <f t="shared" si="5"/>
        <v>51.6</v>
      </c>
      <c r="Y26" s="6">
        <v>1</v>
      </c>
      <c r="Z26" s="6">
        <v>67.6</v>
      </c>
      <c r="AA26" s="6"/>
      <c r="AB26" s="6"/>
      <c r="AC26" s="6"/>
      <c r="AD26" s="6"/>
      <c r="AE26" s="2">
        <f t="shared" si="29"/>
        <v>27</v>
      </c>
      <c r="AF26" s="4">
        <f t="shared" si="7"/>
        <v>96</v>
      </c>
      <c r="AH26" s="2">
        <f t="shared" si="30"/>
        <v>27</v>
      </c>
      <c r="AI26" s="4">
        <f t="shared" si="9"/>
        <v>96</v>
      </c>
      <c r="AJ26" s="17">
        <v>123</v>
      </c>
      <c r="AK26" s="2">
        <f t="shared" si="10"/>
        <v>4.1</v>
      </c>
      <c r="AL26" s="2">
        <v>5</v>
      </c>
      <c r="AM26" s="2">
        <f t="shared" si="11"/>
        <v>150</v>
      </c>
      <c r="AN26" s="4">
        <f t="shared" si="12"/>
        <v>-27</v>
      </c>
    </row>
    <row r="27" spans="1:40" s="2" customFormat="1" ht="13.5">
      <c r="A27" s="6" t="s">
        <v>237</v>
      </c>
      <c r="B27" s="6" t="s">
        <v>330</v>
      </c>
      <c r="C27" s="6">
        <v>22</v>
      </c>
      <c r="D27" s="6">
        <v>24</v>
      </c>
      <c r="E27" s="6">
        <v>360</v>
      </c>
      <c r="F27" s="6">
        <v>284</v>
      </c>
      <c r="G27" s="6">
        <v>279</v>
      </c>
      <c r="H27" s="6">
        <v>347</v>
      </c>
      <c r="I27" s="6">
        <v>22240</v>
      </c>
      <c r="J27" s="6">
        <v>280</v>
      </c>
      <c r="K27" s="6">
        <v>271</v>
      </c>
      <c r="L27" s="6">
        <v>9</v>
      </c>
      <c r="M27" s="6">
        <f aca="true" t="shared" si="31" ref="M27:M29">D27*2</f>
        <v>48</v>
      </c>
      <c r="N27" s="6">
        <v>48</v>
      </c>
      <c r="O27" s="8">
        <v>73.5</v>
      </c>
      <c r="P27" s="8">
        <v>60.9</v>
      </c>
      <c r="Q27" s="6"/>
      <c r="R27" s="6">
        <f t="shared" si="1"/>
        <v>44.1</v>
      </c>
      <c r="S27" s="6">
        <f t="shared" si="2"/>
        <v>36.75</v>
      </c>
      <c r="T27" s="6">
        <v>48</v>
      </c>
      <c r="U27" s="6">
        <f t="shared" si="23"/>
        <v>0</v>
      </c>
      <c r="V27" s="6">
        <f t="shared" si="24"/>
        <v>0</v>
      </c>
      <c r="W27" s="6">
        <v>73.5</v>
      </c>
      <c r="X27" s="6">
        <f t="shared" si="5"/>
        <v>44.1</v>
      </c>
      <c r="Y27" s="6"/>
      <c r="Z27" s="6"/>
      <c r="AA27" s="6"/>
      <c r="AB27" s="6"/>
      <c r="AC27" s="6"/>
      <c r="AD27" s="6"/>
      <c r="AE27" s="2">
        <f aca="true" t="shared" si="32" ref="AE27:AE29">C27*2</f>
        <v>44</v>
      </c>
      <c r="AF27" s="4">
        <f t="shared" si="7"/>
        <v>235</v>
      </c>
      <c r="AH27" s="2">
        <f aca="true" t="shared" si="33" ref="AH27:AH29">D27*2</f>
        <v>48</v>
      </c>
      <c r="AI27" s="4">
        <f t="shared" si="9"/>
        <v>231</v>
      </c>
      <c r="AJ27" s="17">
        <v>279</v>
      </c>
      <c r="AK27" s="2">
        <f t="shared" si="10"/>
        <v>9.3</v>
      </c>
      <c r="AL27" s="2">
        <v>9</v>
      </c>
      <c r="AM27" s="2">
        <f t="shared" si="11"/>
        <v>270</v>
      </c>
      <c r="AN27" s="4">
        <f t="shared" si="12"/>
        <v>9</v>
      </c>
    </row>
    <row r="28" spans="1:40" s="2" customFormat="1" ht="13.5">
      <c r="A28" s="6" t="s">
        <v>237</v>
      </c>
      <c r="B28" s="6" t="s">
        <v>331</v>
      </c>
      <c r="C28" s="6">
        <v>19</v>
      </c>
      <c r="D28" s="6">
        <v>21</v>
      </c>
      <c r="E28" s="6">
        <v>206</v>
      </c>
      <c r="F28" s="6">
        <v>154</v>
      </c>
      <c r="G28" s="6">
        <v>153</v>
      </c>
      <c r="H28" s="6">
        <v>200</v>
      </c>
      <c r="I28" s="6">
        <v>12240</v>
      </c>
      <c r="J28" s="6">
        <v>153</v>
      </c>
      <c r="K28" s="6">
        <v>147</v>
      </c>
      <c r="L28" s="6">
        <v>6</v>
      </c>
      <c r="M28" s="6">
        <f t="shared" si="31"/>
        <v>42</v>
      </c>
      <c r="N28" s="6">
        <v>42</v>
      </c>
      <c r="O28" s="8">
        <v>77.8</v>
      </c>
      <c r="P28" s="8">
        <v>58.4</v>
      </c>
      <c r="Q28" s="6"/>
      <c r="R28" s="6">
        <f t="shared" si="1"/>
        <v>46.68</v>
      </c>
      <c r="S28" s="6">
        <f t="shared" si="2"/>
        <v>38.9</v>
      </c>
      <c r="T28" s="6">
        <v>42</v>
      </c>
      <c r="U28" s="6">
        <f t="shared" si="23"/>
        <v>0</v>
      </c>
      <c r="V28" s="6">
        <f t="shared" si="24"/>
        <v>0</v>
      </c>
      <c r="W28" s="6">
        <v>77.8</v>
      </c>
      <c r="X28" s="6">
        <f t="shared" si="5"/>
        <v>46.68</v>
      </c>
      <c r="Y28" s="6"/>
      <c r="Z28" s="6"/>
      <c r="AA28" s="6"/>
      <c r="AB28" s="6"/>
      <c r="AC28" s="6"/>
      <c r="AD28" s="6"/>
      <c r="AE28" s="2">
        <f t="shared" si="32"/>
        <v>38</v>
      </c>
      <c r="AF28" s="4">
        <f t="shared" si="7"/>
        <v>115</v>
      </c>
      <c r="AH28" s="2">
        <f t="shared" si="33"/>
        <v>42</v>
      </c>
      <c r="AI28" s="4">
        <f t="shared" si="9"/>
        <v>111</v>
      </c>
      <c r="AJ28" s="17">
        <v>153</v>
      </c>
      <c r="AK28" s="2">
        <f t="shared" si="10"/>
        <v>5.1</v>
      </c>
      <c r="AL28" s="2">
        <v>5</v>
      </c>
      <c r="AM28" s="2">
        <f t="shared" si="11"/>
        <v>150</v>
      </c>
      <c r="AN28" s="4">
        <f t="shared" si="12"/>
        <v>3</v>
      </c>
    </row>
    <row r="29" spans="1:40" s="2" customFormat="1" ht="13.5">
      <c r="A29" s="6" t="s">
        <v>237</v>
      </c>
      <c r="B29" s="6" t="s">
        <v>238</v>
      </c>
      <c r="C29" s="6">
        <v>15</v>
      </c>
      <c r="D29" s="6">
        <v>16</v>
      </c>
      <c r="E29" s="6">
        <v>41</v>
      </c>
      <c r="F29" s="6">
        <v>35</v>
      </c>
      <c r="G29" s="6">
        <v>35</v>
      </c>
      <c r="H29" s="6">
        <v>39</v>
      </c>
      <c r="I29" s="6">
        <v>2800</v>
      </c>
      <c r="J29" s="6">
        <v>35</v>
      </c>
      <c r="K29" s="6">
        <v>35</v>
      </c>
      <c r="L29" s="6"/>
      <c r="M29" s="6">
        <f t="shared" si="31"/>
        <v>32</v>
      </c>
      <c r="N29" s="6">
        <v>32</v>
      </c>
      <c r="O29" s="8">
        <v>79.4</v>
      </c>
      <c r="P29" s="8">
        <v>32.6</v>
      </c>
      <c r="Q29" s="6"/>
      <c r="R29" s="11">
        <f t="shared" si="1"/>
        <v>47.64</v>
      </c>
      <c r="S29" s="11">
        <f t="shared" si="2"/>
        <v>39.7</v>
      </c>
      <c r="T29" s="6">
        <v>30</v>
      </c>
      <c r="U29" s="6">
        <f t="shared" si="23"/>
        <v>2</v>
      </c>
      <c r="V29" s="6">
        <f t="shared" si="24"/>
        <v>2</v>
      </c>
      <c r="W29" s="6">
        <v>79.4</v>
      </c>
      <c r="X29" s="6">
        <f t="shared" si="5"/>
        <v>47.64</v>
      </c>
      <c r="Y29" s="6">
        <v>2</v>
      </c>
      <c r="Z29" s="6">
        <v>22.8</v>
      </c>
      <c r="AA29" s="6"/>
      <c r="AB29" s="6"/>
      <c r="AC29" s="6"/>
      <c r="AD29" s="6"/>
      <c r="AE29" s="2">
        <f t="shared" si="32"/>
        <v>30</v>
      </c>
      <c r="AF29" s="4">
        <f t="shared" si="7"/>
        <v>5</v>
      </c>
      <c r="AH29" s="2">
        <f t="shared" si="33"/>
        <v>32</v>
      </c>
      <c r="AI29" s="4">
        <f t="shared" si="9"/>
        <v>3</v>
      </c>
      <c r="AJ29" s="17">
        <v>35</v>
      </c>
      <c r="AK29" s="2">
        <f t="shared" si="10"/>
        <v>1.1666666666666667</v>
      </c>
      <c r="AL29" s="2">
        <v>1</v>
      </c>
      <c r="AM29" s="2">
        <f t="shared" si="11"/>
        <v>30</v>
      </c>
      <c r="AN29" s="4">
        <f t="shared" si="12"/>
        <v>5</v>
      </c>
    </row>
    <row r="30" spans="1:40" s="2" customFormat="1" ht="15" customHeight="1">
      <c r="A30" s="6" t="s">
        <v>237</v>
      </c>
      <c r="B30" s="6" t="s">
        <v>332</v>
      </c>
      <c r="C30" s="6">
        <v>5</v>
      </c>
      <c r="D30" s="6">
        <v>3</v>
      </c>
      <c r="E30" s="6">
        <v>17</v>
      </c>
      <c r="F30" s="6">
        <v>11</v>
      </c>
      <c r="G30" s="6">
        <v>11</v>
      </c>
      <c r="H30" s="6">
        <v>17</v>
      </c>
      <c r="I30" s="6">
        <v>880</v>
      </c>
      <c r="J30" s="6">
        <v>11</v>
      </c>
      <c r="K30" s="6">
        <v>10</v>
      </c>
      <c r="L30" s="6">
        <v>1</v>
      </c>
      <c r="M30" s="6">
        <f aca="true" t="shared" si="34" ref="M30:M32">D30*3</f>
        <v>9</v>
      </c>
      <c r="N30" s="6">
        <v>9</v>
      </c>
      <c r="O30" s="8">
        <v>63.6</v>
      </c>
      <c r="P30" s="8">
        <v>17.2</v>
      </c>
      <c r="Q30" s="6"/>
      <c r="R30" s="11">
        <f t="shared" si="1"/>
        <v>38.16</v>
      </c>
      <c r="S30" s="11">
        <f t="shared" si="2"/>
        <v>31.8</v>
      </c>
      <c r="T30" s="6">
        <v>9</v>
      </c>
      <c r="U30" s="6">
        <f t="shared" si="23"/>
        <v>0</v>
      </c>
      <c r="V30" s="6">
        <f t="shared" si="24"/>
        <v>0</v>
      </c>
      <c r="W30" s="6">
        <v>63.6</v>
      </c>
      <c r="X30" s="6">
        <f t="shared" si="5"/>
        <v>38.16</v>
      </c>
      <c r="Y30" s="6"/>
      <c r="Z30" s="6"/>
      <c r="AA30" s="6"/>
      <c r="AB30" s="6"/>
      <c r="AC30" s="6"/>
      <c r="AD30" s="6"/>
      <c r="AE30" s="2">
        <f aca="true" t="shared" si="35" ref="AE30:AE45">C30*3</f>
        <v>15</v>
      </c>
      <c r="AF30" s="4">
        <f t="shared" si="7"/>
        <v>-4</v>
      </c>
      <c r="AG30" s="2" t="s">
        <v>333</v>
      </c>
      <c r="AH30" s="2">
        <f aca="true" t="shared" si="36" ref="AH30:AH45">D30*3</f>
        <v>9</v>
      </c>
      <c r="AI30" s="4">
        <f t="shared" si="9"/>
        <v>2</v>
      </c>
      <c r="AJ30" s="17">
        <v>11</v>
      </c>
      <c r="AK30" s="2">
        <f t="shared" si="10"/>
        <v>0.36666666666666664</v>
      </c>
      <c r="AL30" s="2">
        <v>1</v>
      </c>
      <c r="AM30" s="2">
        <f t="shared" si="11"/>
        <v>30</v>
      </c>
      <c r="AN30" s="4">
        <f t="shared" si="12"/>
        <v>-19</v>
      </c>
    </row>
    <row r="31" spans="1:40" s="2" customFormat="1" ht="13.5">
      <c r="A31" s="6" t="s">
        <v>237</v>
      </c>
      <c r="B31" s="6" t="s">
        <v>334</v>
      </c>
      <c r="C31" s="6">
        <v>5</v>
      </c>
      <c r="D31" s="6">
        <v>2</v>
      </c>
      <c r="E31" s="6">
        <v>19</v>
      </c>
      <c r="F31" s="6">
        <v>6</v>
      </c>
      <c r="G31" s="6">
        <v>6</v>
      </c>
      <c r="H31" s="6">
        <v>19</v>
      </c>
      <c r="I31" s="6">
        <v>480</v>
      </c>
      <c r="J31" s="6">
        <v>6</v>
      </c>
      <c r="K31" s="6">
        <v>6</v>
      </c>
      <c r="L31" s="6"/>
      <c r="M31" s="6">
        <f t="shared" si="34"/>
        <v>6</v>
      </c>
      <c r="N31" s="6">
        <v>6</v>
      </c>
      <c r="O31" s="8">
        <v>55.35</v>
      </c>
      <c r="P31" s="8">
        <v>24</v>
      </c>
      <c r="Q31" s="11" t="s">
        <v>328</v>
      </c>
      <c r="R31" s="11">
        <f t="shared" si="1"/>
        <v>33.21</v>
      </c>
      <c r="S31" s="11">
        <f t="shared" si="2"/>
        <v>27.675</v>
      </c>
      <c r="T31" s="6">
        <v>4</v>
      </c>
      <c r="U31" s="6">
        <f t="shared" si="23"/>
        <v>2</v>
      </c>
      <c r="V31" s="6">
        <f t="shared" si="24"/>
        <v>2</v>
      </c>
      <c r="W31" s="6">
        <v>55.35</v>
      </c>
      <c r="X31" s="6">
        <f t="shared" si="5"/>
        <v>33.21</v>
      </c>
      <c r="Y31" s="6"/>
      <c r="Z31" s="6"/>
      <c r="AA31" s="6"/>
      <c r="AB31" s="6"/>
      <c r="AC31" s="6"/>
      <c r="AD31" s="6"/>
      <c r="AE31" s="2">
        <f t="shared" si="35"/>
        <v>15</v>
      </c>
      <c r="AF31" s="4">
        <f t="shared" si="7"/>
        <v>-9</v>
      </c>
      <c r="AG31" s="2" t="s">
        <v>329</v>
      </c>
      <c r="AH31" s="2">
        <f t="shared" si="36"/>
        <v>6</v>
      </c>
      <c r="AI31" s="4">
        <f t="shared" si="9"/>
        <v>0</v>
      </c>
      <c r="AJ31" s="17">
        <v>6</v>
      </c>
      <c r="AK31" s="2">
        <f t="shared" si="10"/>
        <v>0.2</v>
      </c>
      <c r="AL31" s="2">
        <v>1</v>
      </c>
      <c r="AM31" s="2">
        <f t="shared" si="11"/>
        <v>30</v>
      </c>
      <c r="AN31" s="4">
        <f t="shared" si="12"/>
        <v>-24</v>
      </c>
    </row>
    <row r="32" spans="1:40" s="2" customFormat="1" ht="13.5">
      <c r="A32" s="6" t="s">
        <v>237</v>
      </c>
      <c r="B32" s="6" t="s">
        <v>335</v>
      </c>
      <c r="C32" s="6">
        <v>3</v>
      </c>
      <c r="D32" s="6">
        <v>4</v>
      </c>
      <c r="E32" s="6">
        <v>36</v>
      </c>
      <c r="F32" s="6">
        <v>25</v>
      </c>
      <c r="G32" s="6">
        <v>25</v>
      </c>
      <c r="H32" s="6">
        <v>35</v>
      </c>
      <c r="I32" s="6">
        <v>2000</v>
      </c>
      <c r="J32" s="6">
        <v>25</v>
      </c>
      <c r="K32" s="6">
        <v>25</v>
      </c>
      <c r="L32" s="6"/>
      <c r="M32" s="6">
        <f t="shared" si="34"/>
        <v>12</v>
      </c>
      <c r="N32" s="6">
        <v>12</v>
      </c>
      <c r="O32" s="8">
        <v>87.9</v>
      </c>
      <c r="P32" s="8">
        <v>67</v>
      </c>
      <c r="Q32" s="6"/>
      <c r="R32" s="6">
        <f t="shared" si="1"/>
        <v>52.74</v>
      </c>
      <c r="S32" s="6">
        <f t="shared" si="2"/>
        <v>43.95</v>
      </c>
      <c r="T32" s="6">
        <v>12</v>
      </c>
      <c r="U32" s="6">
        <f t="shared" si="23"/>
        <v>0</v>
      </c>
      <c r="V32" s="6">
        <f t="shared" si="24"/>
        <v>0</v>
      </c>
      <c r="W32" s="6">
        <v>87.9</v>
      </c>
      <c r="X32" s="6">
        <f t="shared" si="5"/>
        <v>52.74</v>
      </c>
      <c r="Y32" s="6"/>
      <c r="Z32" s="6"/>
      <c r="AA32" s="6"/>
      <c r="AB32" s="6"/>
      <c r="AC32" s="6"/>
      <c r="AD32" s="6"/>
      <c r="AE32" s="2">
        <f t="shared" si="35"/>
        <v>9</v>
      </c>
      <c r="AF32" s="4">
        <f t="shared" si="7"/>
        <v>16</v>
      </c>
      <c r="AG32" s="2" t="s">
        <v>316</v>
      </c>
      <c r="AH32" s="2">
        <f t="shared" si="36"/>
        <v>12</v>
      </c>
      <c r="AI32" s="4">
        <f t="shared" si="9"/>
        <v>13</v>
      </c>
      <c r="AJ32" s="17">
        <v>25</v>
      </c>
      <c r="AK32" s="2">
        <f t="shared" si="10"/>
        <v>0.8333333333333334</v>
      </c>
      <c r="AM32" s="2">
        <f t="shared" si="11"/>
        <v>0</v>
      </c>
      <c r="AN32" s="4">
        <f t="shared" si="12"/>
        <v>25</v>
      </c>
    </row>
    <row r="33" spans="1:40" s="2" customFormat="1" ht="13.5">
      <c r="A33" s="6" t="s">
        <v>237</v>
      </c>
      <c r="B33" s="6" t="s">
        <v>336</v>
      </c>
      <c r="C33" s="6">
        <v>1</v>
      </c>
      <c r="D33" s="6"/>
      <c r="E33" s="6">
        <v>1</v>
      </c>
      <c r="F33" s="6"/>
      <c r="G33" s="6"/>
      <c r="H33" s="6"/>
      <c r="I33" s="6"/>
      <c r="J33" s="6"/>
      <c r="K33" s="6"/>
      <c r="L33" s="6"/>
      <c r="M33" s="6"/>
      <c r="N33" s="6"/>
      <c r="O33" s="8"/>
      <c r="P33" s="8"/>
      <c r="Q33" s="6"/>
      <c r="R33" s="6">
        <f t="shared" si="1"/>
        <v>0</v>
      </c>
      <c r="S33" s="6">
        <f t="shared" si="2"/>
        <v>0</v>
      </c>
      <c r="T33" s="6"/>
      <c r="U33" s="6"/>
      <c r="V33" s="6"/>
      <c r="W33" s="6"/>
      <c r="X33" s="6">
        <f t="shared" si="5"/>
        <v>0</v>
      </c>
      <c r="Y33" s="6"/>
      <c r="Z33" s="6"/>
      <c r="AA33" s="6"/>
      <c r="AB33" s="6"/>
      <c r="AC33" s="6"/>
      <c r="AD33" s="6"/>
      <c r="AE33" s="2">
        <f t="shared" si="35"/>
        <v>3</v>
      </c>
      <c r="AF33" s="4">
        <f t="shared" si="7"/>
        <v>-3</v>
      </c>
      <c r="AG33" s="2" t="s">
        <v>318</v>
      </c>
      <c r="AH33" s="2">
        <f t="shared" si="36"/>
        <v>0</v>
      </c>
      <c r="AI33" s="4">
        <f t="shared" si="9"/>
        <v>0</v>
      </c>
      <c r="AJ33" s="17"/>
      <c r="AK33" s="2">
        <f t="shared" si="10"/>
        <v>0</v>
      </c>
      <c r="AM33" s="2">
        <f t="shared" si="11"/>
        <v>0</v>
      </c>
      <c r="AN33" s="4">
        <f t="shared" si="12"/>
        <v>0</v>
      </c>
    </row>
    <row r="34" spans="1:40" s="2" customFormat="1" ht="13.5">
      <c r="A34" s="6" t="s">
        <v>243</v>
      </c>
      <c r="B34" s="6" t="s">
        <v>244</v>
      </c>
      <c r="C34" s="6">
        <v>2</v>
      </c>
      <c r="D34" s="6">
        <v>1</v>
      </c>
      <c r="E34" s="6">
        <v>16</v>
      </c>
      <c r="F34" s="6">
        <v>5</v>
      </c>
      <c r="G34" s="6">
        <v>5</v>
      </c>
      <c r="H34" s="6">
        <v>15</v>
      </c>
      <c r="I34" s="6">
        <v>200</v>
      </c>
      <c r="J34" s="6">
        <v>5</v>
      </c>
      <c r="K34" s="6">
        <v>5</v>
      </c>
      <c r="L34" s="6"/>
      <c r="M34" s="6">
        <f aca="true" t="shared" si="37" ref="M34:M39">D34*3</f>
        <v>3</v>
      </c>
      <c r="N34" s="6">
        <v>3</v>
      </c>
      <c r="O34" s="8">
        <v>85</v>
      </c>
      <c r="P34" s="8">
        <v>51</v>
      </c>
      <c r="Q34" s="6"/>
      <c r="R34" s="6">
        <f t="shared" si="1"/>
        <v>51</v>
      </c>
      <c r="S34" s="6">
        <f t="shared" si="2"/>
        <v>42.5</v>
      </c>
      <c r="T34" s="6">
        <v>1</v>
      </c>
      <c r="U34" s="6">
        <f aca="true" t="shared" si="38" ref="U34:U39">N34-T34</f>
        <v>2</v>
      </c>
      <c r="V34" s="6">
        <f aca="true" t="shared" si="39" ref="V34:V39">M34-T34</f>
        <v>2</v>
      </c>
      <c r="W34" s="6">
        <v>85</v>
      </c>
      <c r="X34" s="6">
        <f t="shared" si="5"/>
        <v>51</v>
      </c>
      <c r="Y34" s="6">
        <v>2</v>
      </c>
      <c r="Z34" s="6">
        <v>34</v>
      </c>
      <c r="AA34" s="6"/>
      <c r="AB34" s="6"/>
      <c r="AC34" s="6"/>
      <c r="AD34" s="6"/>
      <c r="AE34" s="2">
        <f t="shared" si="35"/>
        <v>6</v>
      </c>
      <c r="AF34" s="4">
        <f t="shared" si="7"/>
        <v>-1</v>
      </c>
      <c r="AG34" s="2" t="s">
        <v>318</v>
      </c>
      <c r="AH34" s="2">
        <f t="shared" si="36"/>
        <v>3</v>
      </c>
      <c r="AI34" s="4">
        <f t="shared" si="9"/>
        <v>2</v>
      </c>
      <c r="AJ34" s="17">
        <v>5</v>
      </c>
      <c r="AK34" s="2">
        <f t="shared" si="10"/>
        <v>0.16666666666666666</v>
      </c>
      <c r="AM34" s="2">
        <f t="shared" si="11"/>
        <v>0</v>
      </c>
      <c r="AN34" s="4">
        <f t="shared" si="12"/>
        <v>5</v>
      </c>
    </row>
    <row r="35" spans="1:40" s="2" customFormat="1" ht="13.5">
      <c r="A35" s="6" t="s">
        <v>243</v>
      </c>
      <c r="B35" s="6" t="s">
        <v>337</v>
      </c>
      <c r="C35" s="6">
        <v>3</v>
      </c>
      <c r="D35" s="6">
        <v>4</v>
      </c>
      <c r="E35" s="6">
        <v>72</v>
      </c>
      <c r="F35" s="6">
        <v>49</v>
      </c>
      <c r="G35" s="6">
        <v>41</v>
      </c>
      <c r="H35" s="6">
        <v>71</v>
      </c>
      <c r="I35" s="6">
        <v>1640</v>
      </c>
      <c r="J35" s="6">
        <v>41</v>
      </c>
      <c r="K35" s="6">
        <v>33</v>
      </c>
      <c r="L35" s="6">
        <v>8</v>
      </c>
      <c r="M35" s="6">
        <f t="shared" si="37"/>
        <v>12</v>
      </c>
      <c r="N35" s="6">
        <v>13</v>
      </c>
      <c r="O35" s="8">
        <v>77</v>
      </c>
      <c r="P35" s="8">
        <v>55</v>
      </c>
      <c r="Q35" s="6" t="s">
        <v>338</v>
      </c>
      <c r="R35" s="6">
        <f t="shared" si="1"/>
        <v>46.199999999999996</v>
      </c>
      <c r="S35" s="6">
        <f t="shared" si="2"/>
        <v>38.5</v>
      </c>
      <c r="T35" s="6">
        <v>11</v>
      </c>
      <c r="U35" s="6">
        <f t="shared" si="38"/>
        <v>2</v>
      </c>
      <c r="V35" s="6">
        <f t="shared" si="39"/>
        <v>1</v>
      </c>
      <c r="W35" s="6">
        <v>77</v>
      </c>
      <c r="X35" s="6">
        <f t="shared" si="5"/>
        <v>46.199999999999996</v>
      </c>
      <c r="Y35" s="6">
        <v>2</v>
      </c>
      <c r="Z35" s="6">
        <v>53</v>
      </c>
      <c r="AA35" s="6"/>
      <c r="AB35" s="6"/>
      <c r="AC35" s="6"/>
      <c r="AD35" s="6" t="s">
        <v>339</v>
      </c>
      <c r="AE35" s="2">
        <f t="shared" si="35"/>
        <v>9</v>
      </c>
      <c r="AF35" s="4">
        <f t="shared" si="7"/>
        <v>32</v>
      </c>
      <c r="AH35" s="2">
        <f t="shared" si="36"/>
        <v>12</v>
      </c>
      <c r="AI35" s="4">
        <f t="shared" si="9"/>
        <v>29</v>
      </c>
      <c r="AJ35" s="17">
        <v>41</v>
      </c>
      <c r="AK35" s="2">
        <f t="shared" si="10"/>
        <v>1.3666666666666667</v>
      </c>
      <c r="AM35" s="2">
        <f t="shared" si="11"/>
        <v>0</v>
      </c>
      <c r="AN35" s="4">
        <f t="shared" si="12"/>
        <v>41</v>
      </c>
    </row>
    <row r="36" spans="1:40" s="2" customFormat="1" ht="13.5">
      <c r="A36" s="6" t="s">
        <v>243</v>
      </c>
      <c r="B36" s="6" t="s">
        <v>340</v>
      </c>
      <c r="C36" s="6">
        <v>1</v>
      </c>
      <c r="D36" s="6"/>
      <c r="E36" s="6">
        <v>4</v>
      </c>
      <c r="F36" s="6"/>
      <c r="G36" s="6"/>
      <c r="H36" s="6">
        <v>4</v>
      </c>
      <c r="I36" s="6"/>
      <c r="J36" s="6"/>
      <c r="K36" s="6"/>
      <c r="L36" s="6"/>
      <c r="M36" s="6"/>
      <c r="N36" s="6"/>
      <c r="O36" s="8"/>
      <c r="P36" s="8"/>
      <c r="Q36" s="6"/>
      <c r="R36" s="6">
        <f t="shared" si="1"/>
        <v>0</v>
      </c>
      <c r="S36" s="6">
        <f t="shared" si="2"/>
        <v>0</v>
      </c>
      <c r="T36" s="6"/>
      <c r="U36" s="6"/>
      <c r="V36" s="6"/>
      <c r="W36" s="6"/>
      <c r="X36" s="6">
        <f t="shared" si="5"/>
        <v>0</v>
      </c>
      <c r="Y36" s="6"/>
      <c r="Z36" s="6"/>
      <c r="AA36" s="6"/>
      <c r="AB36" s="6"/>
      <c r="AC36" s="6"/>
      <c r="AD36" s="6"/>
      <c r="AE36" s="2">
        <f t="shared" si="35"/>
        <v>3</v>
      </c>
      <c r="AF36" s="4">
        <f t="shared" si="7"/>
        <v>-3</v>
      </c>
      <c r="AG36" s="2" t="s">
        <v>318</v>
      </c>
      <c r="AH36" s="2">
        <f t="shared" si="36"/>
        <v>0</v>
      </c>
      <c r="AI36" s="4">
        <f t="shared" si="9"/>
        <v>0</v>
      </c>
      <c r="AJ36" s="17"/>
      <c r="AK36" s="2">
        <f t="shared" si="10"/>
        <v>0</v>
      </c>
      <c r="AM36" s="2">
        <f t="shared" si="11"/>
        <v>0</v>
      </c>
      <c r="AN36" s="4">
        <f t="shared" si="12"/>
        <v>0</v>
      </c>
    </row>
    <row r="37" spans="1:40" s="2" customFormat="1" ht="13.5">
      <c r="A37" s="6" t="s">
        <v>243</v>
      </c>
      <c r="B37" s="6" t="s">
        <v>341</v>
      </c>
      <c r="C37" s="6">
        <v>1</v>
      </c>
      <c r="D37" s="6">
        <v>1</v>
      </c>
      <c r="E37" s="6">
        <v>4</v>
      </c>
      <c r="F37" s="6">
        <v>4</v>
      </c>
      <c r="G37" s="6">
        <v>4</v>
      </c>
      <c r="H37" s="6">
        <v>4</v>
      </c>
      <c r="I37" s="6">
        <v>160</v>
      </c>
      <c r="J37" s="6">
        <v>4</v>
      </c>
      <c r="K37" s="6">
        <v>4</v>
      </c>
      <c r="L37" s="6"/>
      <c r="M37" s="6">
        <f t="shared" si="37"/>
        <v>3</v>
      </c>
      <c r="N37" s="6">
        <v>3</v>
      </c>
      <c r="O37" s="8">
        <v>53</v>
      </c>
      <c r="P37" s="8">
        <v>35</v>
      </c>
      <c r="Q37" s="6"/>
      <c r="R37" s="6">
        <f t="shared" si="1"/>
        <v>31.799999999999997</v>
      </c>
      <c r="S37" s="6">
        <f t="shared" si="2"/>
        <v>26.5</v>
      </c>
      <c r="T37" s="6">
        <v>2</v>
      </c>
      <c r="U37" s="6">
        <f t="shared" si="38"/>
        <v>1</v>
      </c>
      <c r="V37" s="6">
        <f t="shared" si="39"/>
        <v>1</v>
      </c>
      <c r="W37" s="6">
        <v>53</v>
      </c>
      <c r="X37" s="6">
        <f t="shared" si="5"/>
        <v>31.799999999999997</v>
      </c>
      <c r="Y37" s="6">
        <v>0</v>
      </c>
      <c r="Z37" s="6"/>
      <c r="AA37" s="6"/>
      <c r="AB37" s="6"/>
      <c r="AC37" s="6"/>
      <c r="AD37" s="6" t="s">
        <v>342</v>
      </c>
      <c r="AE37" s="2">
        <f t="shared" si="35"/>
        <v>3</v>
      </c>
      <c r="AF37" s="4">
        <f t="shared" si="7"/>
        <v>1</v>
      </c>
      <c r="AH37" s="2">
        <f t="shared" si="36"/>
        <v>3</v>
      </c>
      <c r="AI37" s="4">
        <f t="shared" si="9"/>
        <v>1</v>
      </c>
      <c r="AJ37" s="17">
        <v>4</v>
      </c>
      <c r="AK37" s="2">
        <f t="shared" si="10"/>
        <v>0.13333333333333333</v>
      </c>
      <c r="AM37" s="2">
        <f t="shared" si="11"/>
        <v>0</v>
      </c>
      <c r="AN37" s="4">
        <f t="shared" si="12"/>
        <v>4</v>
      </c>
    </row>
    <row r="38" spans="1:40" s="2" customFormat="1" ht="13.5">
      <c r="A38" s="6" t="s">
        <v>243</v>
      </c>
      <c r="B38" s="6" t="s">
        <v>343</v>
      </c>
      <c r="C38" s="6">
        <v>2</v>
      </c>
      <c r="D38" s="6">
        <v>3</v>
      </c>
      <c r="E38" s="6">
        <v>35</v>
      </c>
      <c r="F38" s="6">
        <v>32</v>
      </c>
      <c r="G38" s="6">
        <v>32</v>
      </c>
      <c r="H38" s="6">
        <v>35</v>
      </c>
      <c r="I38" s="6">
        <v>1280</v>
      </c>
      <c r="J38" s="6">
        <v>32</v>
      </c>
      <c r="K38" s="6">
        <v>20</v>
      </c>
      <c r="L38" s="6">
        <v>12</v>
      </c>
      <c r="M38" s="6">
        <f t="shared" si="37"/>
        <v>9</v>
      </c>
      <c r="N38" s="6">
        <v>9</v>
      </c>
      <c r="O38" s="8">
        <v>66</v>
      </c>
      <c r="P38" s="8">
        <v>47</v>
      </c>
      <c r="Q38" s="6"/>
      <c r="R38" s="6">
        <f t="shared" si="1"/>
        <v>39.6</v>
      </c>
      <c r="S38" s="6">
        <f t="shared" si="2"/>
        <v>33</v>
      </c>
      <c r="T38" s="6">
        <v>5</v>
      </c>
      <c r="U38" s="6">
        <f t="shared" si="38"/>
        <v>4</v>
      </c>
      <c r="V38" s="6">
        <f t="shared" si="39"/>
        <v>4</v>
      </c>
      <c r="W38" s="6">
        <v>66</v>
      </c>
      <c r="X38" s="6">
        <f t="shared" si="5"/>
        <v>39.6</v>
      </c>
      <c r="Y38" s="6">
        <v>4</v>
      </c>
      <c r="Z38" s="6">
        <v>40</v>
      </c>
      <c r="AA38" s="6"/>
      <c r="AB38" s="6"/>
      <c r="AC38" s="6"/>
      <c r="AD38" s="6"/>
      <c r="AE38" s="2">
        <f t="shared" si="35"/>
        <v>6</v>
      </c>
      <c r="AF38" s="4">
        <f t="shared" si="7"/>
        <v>26</v>
      </c>
      <c r="AH38" s="2">
        <f t="shared" si="36"/>
        <v>9</v>
      </c>
      <c r="AI38" s="4">
        <f t="shared" si="9"/>
        <v>23</v>
      </c>
      <c r="AJ38" s="17">
        <v>32</v>
      </c>
      <c r="AK38" s="2">
        <f t="shared" si="10"/>
        <v>1.0666666666666667</v>
      </c>
      <c r="AM38" s="2">
        <f t="shared" si="11"/>
        <v>0</v>
      </c>
      <c r="AN38" s="4">
        <f t="shared" si="12"/>
        <v>32</v>
      </c>
    </row>
    <row r="39" spans="1:40" s="2" customFormat="1" ht="13.5">
      <c r="A39" s="6" t="s">
        <v>243</v>
      </c>
      <c r="B39" s="6" t="s">
        <v>344</v>
      </c>
      <c r="C39" s="6">
        <v>2</v>
      </c>
      <c r="D39" s="6">
        <v>2</v>
      </c>
      <c r="E39" s="6">
        <v>20</v>
      </c>
      <c r="F39" s="6">
        <v>6</v>
      </c>
      <c r="G39" s="6">
        <v>6</v>
      </c>
      <c r="H39" s="6">
        <v>19</v>
      </c>
      <c r="I39" s="6">
        <v>240</v>
      </c>
      <c r="J39" s="6">
        <v>6</v>
      </c>
      <c r="K39" s="6">
        <v>6</v>
      </c>
      <c r="L39" s="6"/>
      <c r="M39" s="6">
        <f t="shared" si="37"/>
        <v>6</v>
      </c>
      <c r="N39" s="6">
        <v>6</v>
      </c>
      <c r="O39" s="8">
        <v>63</v>
      </c>
      <c r="P39" s="8">
        <v>37</v>
      </c>
      <c r="Q39" s="11" t="s">
        <v>328</v>
      </c>
      <c r="R39" s="11">
        <f t="shared" si="1"/>
        <v>37.8</v>
      </c>
      <c r="S39" s="6">
        <f t="shared" si="2"/>
        <v>31.5</v>
      </c>
      <c r="T39" s="6">
        <v>4</v>
      </c>
      <c r="U39" s="6">
        <f t="shared" si="38"/>
        <v>2</v>
      </c>
      <c r="V39" s="6">
        <f t="shared" si="39"/>
        <v>2</v>
      </c>
      <c r="W39" s="6">
        <v>63</v>
      </c>
      <c r="X39" s="6">
        <f t="shared" si="5"/>
        <v>37.8</v>
      </c>
      <c r="Y39" s="6"/>
      <c r="Z39" s="6"/>
      <c r="AA39" s="6"/>
      <c r="AB39" s="6"/>
      <c r="AC39" s="6"/>
      <c r="AD39" s="6"/>
      <c r="AE39" s="2">
        <f t="shared" si="35"/>
        <v>6</v>
      </c>
      <c r="AF39" s="4">
        <f t="shared" si="7"/>
        <v>0</v>
      </c>
      <c r="AH39" s="2">
        <f t="shared" si="36"/>
        <v>6</v>
      </c>
      <c r="AI39" s="4">
        <f t="shared" si="9"/>
        <v>0</v>
      </c>
      <c r="AJ39" s="17">
        <v>6</v>
      </c>
      <c r="AK39" s="2">
        <f t="shared" si="10"/>
        <v>0.2</v>
      </c>
      <c r="AM39" s="2">
        <f t="shared" si="11"/>
        <v>0</v>
      </c>
      <c r="AN39" s="4">
        <f t="shared" si="12"/>
        <v>6</v>
      </c>
    </row>
    <row r="40" spans="1:40" s="2" customFormat="1" ht="13.5">
      <c r="A40" s="6" t="s">
        <v>243</v>
      </c>
      <c r="B40" s="6" t="s">
        <v>345</v>
      </c>
      <c r="C40" s="6">
        <v>3</v>
      </c>
      <c r="D40" s="6"/>
      <c r="E40" s="6">
        <v>26</v>
      </c>
      <c r="F40" s="6"/>
      <c r="G40" s="6"/>
      <c r="H40" s="6">
        <v>25</v>
      </c>
      <c r="I40" s="6"/>
      <c r="J40" s="6"/>
      <c r="K40" s="6"/>
      <c r="L40" s="6"/>
      <c r="M40" s="6"/>
      <c r="N40" s="6"/>
      <c r="O40" s="8"/>
      <c r="P40" s="8"/>
      <c r="Q40" s="6"/>
      <c r="R40" s="6">
        <f t="shared" si="1"/>
        <v>0</v>
      </c>
      <c r="S40" s="6">
        <f t="shared" si="2"/>
        <v>0</v>
      </c>
      <c r="T40" s="6"/>
      <c r="U40" s="6"/>
      <c r="V40" s="6"/>
      <c r="W40" s="6"/>
      <c r="X40" s="6">
        <f t="shared" si="5"/>
        <v>0</v>
      </c>
      <c r="Y40" s="6"/>
      <c r="Z40" s="6"/>
      <c r="AA40" s="6"/>
      <c r="AB40" s="6"/>
      <c r="AC40" s="6"/>
      <c r="AD40" s="6"/>
      <c r="AE40" s="2">
        <f t="shared" si="35"/>
        <v>9</v>
      </c>
      <c r="AF40" s="4">
        <f t="shared" si="7"/>
        <v>-9</v>
      </c>
      <c r="AG40" s="2" t="s">
        <v>329</v>
      </c>
      <c r="AH40" s="2">
        <f t="shared" si="36"/>
        <v>0</v>
      </c>
      <c r="AI40" s="4">
        <f t="shared" si="9"/>
        <v>0</v>
      </c>
      <c r="AJ40" s="17"/>
      <c r="AK40" s="2">
        <f t="shared" si="10"/>
        <v>0</v>
      </c>
      <c r="AM40" s="2">
        <f t="shared" si="11"/>
        <v>0</v>
      </c>
      <c r="AN40" s="4">
        <f t="shared" si="12"/>
        <v>0</v>
      </c>
    </row>
    <row r="41" spans="1:40" s="2" customFormat="1" ht="13.5">
      <c r="A41" s="6" t="s">
        <v>243</v>
      </c>
      <c r="B41" s="6" t="s">
        <v>346</v>
      </c>
      <c r="C41" s="6">
        <v>1</v>
      </c>
      <c r="D41" s="6">
        <v>2</v>
      </c>
      <c r="E41" s="6">
        <v>33</v>
      </c>
      <c r="F41" s="6">
        <v>24</v>
      </c>
      <c r="G41" s="6">
        <v>23</v>
      </c>
      <c r="H41" s="6">
        <v>33</v>
      </c>
      <c r="I41" s="6">
        <v>920</v>
      </c>
      <c r="J41" s="6">
        <v>23</v>
      </c>
      <c r="K41" s="6">
        <v>18</v>
      </c>
      <c r="L41" s="6">
        <v>5</v>
      </c>
      <c r="M41" s="6">
        <f aca="true" t="shared" si="40" ref="M41:M44">D41*3</f>
        <v>6</v>
      </c>
      <c r="N41" s="6">
        <v>8</v>
      </c>
      <c r="O41" s="8">
        <v>75</v>
      </c>
      <c r="P41" s="8">
        <v>60</v>
      </c>
      <c r="Q41" s="6" t="s">
        <v>324</v>
      </c>
      <c r="R41" s="6">
        <f t="shared" si="1"/>
        <v>45</v>
      </c>
      <c r="S41" s="6">
        <f t="shared" si="2"/>
        <v>37.5</v>
      </c>
      <c r="T41" s="6">
        <v>6</v>
      </c>
      <c r="U41" s="6">
        <f aca="true" t="shared" si="41" ref="U41:U44">N41-T41</f>
        <v>2</v>
      </c>
      <c r="V41" s="6">
        <f aca="true" t="shared" si="42" ref="V41:V44">M41-T41</f>
        <v>0</v>
      </c>
      <c r="W41" s="6">
        <v>75</v>
      </c>
      <c r="X41" s="6">
        <f t="shared" si="5"/>
        <v>45</v>
      </c>
      <c r="Y41" s="6"/>
      <c r="Z41" s="6"/>
      <c r="AA41" s="6"/>
      <c r="AB41" s="6"/>
      <c r="AC41" s="6"/>
      <c r="AD41" s="6"/>
      <c r="AE41" s="2">
        <f t="shared" si="35"/>
        <v>3</v>
      </c>
      <c r="AF41" s="4">
        <f t="shared" si="7"/>
        <v>20</v>
      </c>
      <c r="AH41" s="2">
        <f t="shared" si="36"/>
        <v>6</v>
      </c>
      <c r="AI41" s="4">
        <f t="shared" si="9"/>
        <v>17</v>
      </c>
      <c r="AJ41" s="17">
        <v>23</v>
      </c>
      <c r="AK41" s="2">
        <f t="shared" si="10"/>
        <v>0.7666666666666667</v>
      </c>
      <c r="AM41" s="2">
        <f t="shared" si="11"/>
        <v>0</v>
      </c>
      <c r="AN41" s="4">
        <f t="shared" si="12"/>
        <v>23</v>
      </c>
    </row>
    <row r="42" spans="1:40" s="2" customFormat="1" ht="13.5">
      <c r="A42" s="6" t="s">
        <v>243</v>
      </c>
      <c r="B42" s="6" t="s">
        <v>347</v>
      </c>
      <c r="C42" s="6">
        <v>2</v>
      </c>
      <c r="D42" s="6">
        <v>4</v>
      </c>
      <c r="E42" s="6">
        <v>43</v>
      </c>
      <c r="F42" s="6">
        <v>33</v>
      </c>
      <c r="G42" s="6">
        <v>30</v>
      </c>
      <c r="H42" s="6">
        <v>39</v>
      </c>
      <c r="I42" s="6">
        <v>1200</v>
      </c>
      <c r="J42" s="6">
        <v>30</v>
      </c>
      <c r="K42" s="6">
        <v>27</v>
      </c>
      <c r="L42" s="6">
        <v>3</v>
      </c>
      <c r="M42" s="6">
        <f t="shared" si="40"/>
        <v>12</v>
      </c>
      <c r="N42" s="6">
        <v>14</v>
      </c>
      <c r="O42" s="8">
        <v>75</v>
      </c>
      <c r="P42" s="8">
        <v>47</v>
      </c>
      <c r="Q42" s="6" t="s">
        <v>338</v>
      </c>
      <c r="R42" s="6">
        <f t="shared" si="1"/>
        <v>45</v>
      </c>
      <c r="S42" s="6">
        <f t="shared" si="2"/>
        <v>37.5</v>
      </c>
      <c r="T42" s="6">
        <v>7</v>
      </c>
      <c r="U42" s="6">
        <f t="shared" si="41"/>
        <v>7</v>
      </c>
      <c r="V42" s="6">
        <f t="shared" si="42"/>
        <v>5</v>
      </c>
      <c r="W42" s="6">
        <v>75</v>
      </c>
      <c r="X42" s="6">
        <f t="shared" si="5"/>
        <v>45</v>
      </c>
      <c r="Y42" s="6">
        <v>6</v>
      </c>
      <c r="Z42" s="6">
        <v>41</v>
      </c>
      <c r="AA42" s="6"/>
      <c r="AB42" s="6"/>
      <c r="AC42" s="6"/>
      <c r="AD42" s="6" t="s">
        <v>339</v>
      </c>
      <c r="AE42" s="2">
        <f t="shared" si="35"/>
        <v>6</v>
      </c>
      <c r="AF42" s="4">
        <f t="shared" si="7"/>
        <v>24</v>
      </c>
      <c r="AH42" s="2">
        <f t="shared" si="36"/>
        <v>12</v>
      </c>
      <c r="AI42" s="4">
        <f t="shared" si="9"/>
        <v>18</v>
      </c>
      <c r="AJ42" s="17">
        <v>30</v>
      </c>
      <c r="AK42" s="2">
        <f t="shared" si="10"/>
        <v>1</v>
      </c>
      <c r="AM42" s="2">
        <f t="shared" si="11"/>
        <v>0</v>
      </c>
      <c r="AN42" s="4">
        <f t="shared" si="12"/>
        <v>30</v>
      </c>
    </row>
    <row r="43" spans="1:40" s="2" customFormat="1" ht="13.5">
      <c r="A43" s="6" t="s">
        <v>243</v>
      </c>
      <c r="B43" s="6" t="s">
        <v>348</v>
      </c>
      <c r="C43" s="6">
        <v>1</v>
      </c>
      <c r="D43" s="6">
        <v>1</v>
      </c>
      <c r="E43" s="6">
        <v>37</v>
      </c>
      <c r="F43" s="6">
        <v>19</v>
      </c>
      <c r="G43" s="6">
        <v>18</v>
      </c>
      <c r="H43" s="6">
        <v>35</v>
      </c>
      <c r="I43" s="6">
        <v>720</v>
      </c>
      <c r="J43" s="6">
        <v>18</v>
      </c>
      <c r="K43" s="6">
        <v>14</v>
      </c>
      <c r="L43" s="6">
        <v>4</v>
      </c>
      <c r="M43" s="6">
        <f t="shared" si="40"/>
        <v>3</v>
      </c>
      <c r="N43" s="6">
        <v>3</v>
      </c>
      <c r="O43" s="8">
        <v>63</v>
      </c>
      <c r="P43" s="8">
        <v>57</v>
      </c>
      <c r="Q43" s="6" t="s">
        <v>319</v>
      </c>
      <c r="R43" s="6">
        <f t="shared" si="1"/>
        <v>37.8</v>
      </c>
      <c r="S43" s="6">
        <f t="shared" si="2"/>
        <v>31.5</v>
      </c>
      <c r="T43" s="6">
        <v>2</v>
      </c>
      <c r="U43" s="6">
        <f t="shared" si="41"/>
        <v>1</v>
      </c>
      <c r="V43" s="6">
        <f t="shared" si="42"/>
        <v>1</v>
      </c>
      <c r="W43" s="6">
        <v>63</v>
      </c>
      <c r="X43" s="6">
        <f t="shared" si="5"/>
        <v>37.8</v>
      </c>
      <c r="Y43" s="6">
        <v>1</v>
      </c>
      <c r="Z43" s="6">
        <v>55</v>
      </c>
      <c r="AA43" s="6"/>
      <c r="AB43" s="6"/>
      <c r="AC43" s="6"/>
      <c r="AD43" s="6"/>
      <c r="AE43" s="2">
        <f t="shared" si="35"/>
        <v>3</v>
      </c>
      <c r="AF43" s="4">
        <f t="shared" si="7"/>
        <v>15</v>
      </c>
      <c r="AH43" s="2">
        <f t="shared" si="36"/>
        <v>3</v>
      </c>
      <c r="AI43" s="4">
        <f t="shared" si="9"/>
        <v>15</v>
      </c>
      <c r="AJ43" s="17">
        <v>18</v>
      </c>
      <c r="AK43" s="2">
        <f t="shared" si="10"/>
        <v>0.6</v>
      </c>
      <c r="AM43" s="2">
        <f t="shared" si="11"/>
        <v>0</v>
      </c>
      <c r="AN43" s="4">
        <f t="shared" si="12"/>
        <v>18</v>
      </c>
    </row>
    <row r="44" spans="1:40" s="2" customFormat="1" ht="13.5">
      <c r="A44" s="6" t="s">
        <v>243</v>
      </c>
      <c r="B44" s="6" t="s">
        <v>349</v>
      </c>
      <c r="C44" s="6">
        <v>2</v>
      </c>
      <c r="D44" s="6">
        <v>3</v>
      </c>
      <c r="E44" s="6">
        <v>31</v>
      </c>
      <c r="F44" s="6">
        <v>24</v>
      </c>
      <c r="G44" s="6">
        <v>24</v>
      </c>
      <c r="H44" s="6">
        <v>31</v>
      </c>
      <c r="I44" s="6">
        <v>960</v>
      </c>
      <c r="J44" s="6">
        <v>24</v>
      </c>
      <c r="K44" s="6">
        <v>20</v>
      </c>
      <c r="L44" s="6">
        <v>4</v>
      </c>
      <c r="M44" s="6">
        <f t="shared" si="40"/>
        <v>9</v>
      </c>
      <c r="N44" s="6">
        <v>9</v>
      </c>
      <c r="O44" s="8">
        <v>72</v>
      </c>
      <c r="P44" s="8">
        <v>62</v>
      </c>
      <c r="Q44" s="6"/>
      <c r="R44" s="6">
        <f t="shared" si="1"/>
        <v>43.199999999999996</v>
      </c>
      <c r="S44" s="6">
        <f t="shared" si="2"/>
        <v>36</v>
      </c>
      <c r="T44" s="6">
        <v>7</v>
      </c>
      <c r="U44" s="6">
        <f t="shared" si="41"/>
        <v>2</v>
      </c>
      <c r="V44" s="6">
        <f t="shared" si="42"/>
        <v>2</v>
      </c>
      <c r="W44" s="6">
        <v>72</v>
      </c>
      <c r="X44" s="6">
        <f t="shared" si="5"/>
        <v>43.199999999999996</v>
      </c>
      <c r="Y44" s="6">
        <v>2</v>
      </c>
      <c r="Z44" s="6">
        <v>58</v>
      </c>
      <c r="AA44" s="6"/>
      <c r="AB44" s="6"/>
      <c r="AC44" s="6"/>
      <c r="AD44" s="6"/>
      <c r="AE44" s="2">
        <f t="shared" si="35"/>
        <v>6</v>
      </c>
      <c r="AF44" s="4">
        <f t="shared" si="7"/>
        <v>18</v>
      </c>
      <c r="AH44" s="2">
        <f t="shared" si="36"/>
        <v>9</v>
      </c>
      <c r="AI44" s="4">
        <f t="shared" si="9"/>
        <v>15</v>
      </c>
      <c r="AJ44" s="17">
        <v>24</v>
      </c>
      <c r="AK44" s="2">
        <f t="shared" si="10"/>
        <v>0.8</v>
      </c>
      <c r="AM44" s="2">
        <f t="shared" si="11"/>
        <v>0</v>
      </c>
      <c r="AN44" s="4">
        <f t="shared" si="12"/>
        <v>24</v>
      </c>
    </row>
    <row r="45" spans="1:40" s="2" customFormat="1" ht="13.5">
      <c r="A45" s="6" t="s">
        <v>243</v>
      </c>
      <c r="B45" s="6" t="s">
        <v>350</v>
      </c>
      <c r="C45" s="6">
        <v>1</v>
      </c>
      <c r="D45" s="6"/>
      <c r="E45" s="6">
        <v>4</v>
      </c>
      <c r="F45" s="6">
        <v>3</v>
      </c>
      <c r="G45" s="6">
        <v>1</v>
      </c>
      <c r="H45" s="6">
        <v>4</v>
      </c>
      <c r="I45" s="6">
        <v>80</v>
      </c>
      <c r="J45" s="6"/>
      <c r="K45" s="6"/>
      <c r="L45" s="6"/>
      <c r="M45" s="6"/>
      <c r="N45" s="6"/>
      <c r="O45" s="8"/>
      <c r="P45" s="8"/>
      <c r="Q45" s="6"/>
      <c r="R45" s="6">
        <f t="shared" si="1"/>
        <v>0</v>
      </c>
      <c r="S45" s="6">
        <f t="shared" si="2"/>
        <v>0</v>
      </c>
      <c r="T45" s="6"/>
      <c r="U45" s="6"/>
      <c r="V45" s="6"/>
      <c r="W45" s="6"/>
      <c r="X45" s="6">
        <f t="shared" si="5"/>
        <v>0</v>
      </c>
      <c r="Y45" s="6"/>
      <c r="Z45" s="6"/>
      <c r="AA45" s="6"/>
      <c r="AB45" s="6"/>
      <c r="AC45" s="6"/>
      <c r="AD45" s="6"/>
      <c r="AE45" s="2">
        <f t="shared" si="35"/>
        <v>3</v>
      </c>
      <c r="AF45" s="4">
        <f t="shared" si="7"/>
        <v>-2</v>
      </c>
      <c r="AG45" s="2" t="s">
        <v>318</v>
      </c>
      <c r="AH45" s="2">
        <f t="shared" si="36"/>
        <v>0</v>
      </c>
      <c r="AI45" s="4">
        <f t="shared" si="9"/>
        <v>1</v>
      </c>
      <c r="AJ45" s="17"/>
      <c r="AK45" s="2">
        <f t="shared" si="10"/>
        <v>0</v>
      </c>
      <c r="AM45" s="2">
        <f t="shared" si="11"/>
        <v>0</v>
      </c>
      <c r="AN45" s="4">
        <f t="shared" si="12"/>
        <v>0</v>
      </c>
    </row>
    <row r="46" spans="1:40" s="2" customFormat="1" ht="13.5">
      <c r="A46" s="6" t="s">
        <v>284</v>
      </c>
      <c r="B46" s="6" t="s">
        <v>285</v>
      </c>
      <c r="C46" s="6">
        <v>21</v>
      </c>
      <c r="D46" s="6">
        <v>21</v>
      </c>
      <c r="E46" s="6">
        <v>887</v>
      </c>
      <c r="F46" s="6">
        <v>728</v>
      </c>
      <c r="G46" s="6">
        <v>669</v>
      </c>
      <c r="H46" s="6">
        <v>857</v>
      </c>
      <c r="I46" s="6">
        <v>53520</v>
      </c>
      <c r="J46" s="6">
        <v>670</v>
      </c>
      <c r="K46" s="6">
        <v>562</v>
      </c>
      <c r="L46" s="6">
        <v>108</v>
      </c>
      <c r="M46" s="6">
        <f>D46*2</f>
        <v>42</v>
      </c>
      <c r="N46" s="6">
        <v>42</v>
      </c>
      <c r="O46" s="8">
        <v>83.6</v>
      </c>
      <c r="P46" s="8">
        <v>63.7</v>
      </c>
      <c r="Q46" s="6" t="s">
        <v>319</v>
      </c>
      <c r="R46" s="6">
        <f t="shared" si="1"/>
        <v>50.16</v>
      </c>
      <c r="S46" s="6">
        <f t="shared" si="2"/>
        <v>41.8</v>
      </c>
      <c r="T46" s="6">
        <v>39</v>
      </c>
      <c r="U46" s="6">
        <f>N46-T46</f>
        <v>3</v>
      </c>
      <c r="V46" s="6">
        <f>M46-T46</f>
        <v>3</v>
      </c>
      <c r="W46" s="6">
        <v>83.6</v>
      </c>
      <c r="X46" s="6">
        <f t="shared" si="5"/>
        <v>50.16</v>
      </c>
      <c r="Y46" s="6">
        <v>3</v>
      </c>
      <c r="Z46" s="6">
        <v>63.5</v>
      </c>
      <c r="AA46" s="6"/>
      <c r="AB46" s="6"/>
      <c r="AC46" s="6"/>
      <c r="AD46" s="6" t="s">
        <v>339</v>
      </c>
      <c r="AE46" s="2">
        <f>C46*2</f>
        <v>42</v>
      </c>
      <c r="AF46" s="4">
        <f t="shared" si="7"/>
        <v>627</v>
      </c>
      <c r="AH46" s="2">
        <f>D46*2</f>
        <v>42</v>
      </c>
      <c r="AI46" s="4">
        <f t="shared" si="9"/>
        <v>627</v>
      </c>
      <c r="AJ46" s="17">
        <v>670</v>
      </c>
      <c r="AK46" s="2">
        <f t="shared" si="10"/>
        <v>22.333333333333332</v>
      </c>
      <c r="AM46" s="2">
        <f t="shared" si="11"/>
        <v>0</v>
      </c>
      <c r="AN46" s="4">
        <f t="shared" si="12"/>
        <v>670</v>
      </c>
    </row>
    <row r="47" spans="1:40" s="2" customFormat="1" ht="13.5">
      <c r="A47" s="6" t="s">
        <v>284</v>
      </c>
      <c r="B47" s="6" t="s">
        <v>351</v>
      </c>
      <c r="C47" s="6">
        <v>9</v>
      </c>
      <c r="D47" s="6">
        <v>9</v>
      </c>
      <c r="E47" s="6">
        <v>195</v>
      </c>
      <c r="F47" s="6">
        <v>171</v>
      </c>
      <c r="G47" s="6">
        <v>171</v>
      </c>
      <c r="H47" s="6">
        <v>188</v>
      </c>
      <c r="I47" s="6">
        <v>13680</v>
      </c>
      <c r="J47" s="6">
        <v>171</v>
      </c>
      <c r="K47" s="6">
        <v>165</v>
      </c>
      <c r="L47" s="6">
        <v>6</v>
      </c>
      <c r="M47" s="6">
        <f>D47*3</f>
        <v>27</v>
      </c>
      <c r="N47" s="6">
        <v>27</v>
      </c>
      <c r="O47" s="8">
        <v>72.5</v>
      </c>
      <c r="P47" s="8">
        <v>57</v>
      </c>
      <c r="Q47" s="6"/>
      <c r="R47" s="6">
        <f t="shared" si="1"/>
        <v>43.5</v>
      </c>
      <c r="S47" s="6">
        <f t="shared" si="2"/>
        <v>36.25</v>
      </c>
      <c r="T47" s="6">
        <v>27</v>
      </c>
      <c r="U47" s="6">
        <f>N47-T47</f>
        <v>0</v>
      </c>
      <c r="V47" s="6">
        <f>M47-T47</f>
        <v>0</v>
      </c>
      <c r="W47" s="6">
        <v>72.5</v>
      </c>
      <c r="X47" s="6">
        <f t="shared" si="5"/>
        <v>43.5</v>
      </c>
      <c r="Y47" s="6"/>
      <c r="Z47" s="6"/>
      <c r="AA47" s="6"/>
      <c r="AB47" s="6"/>
      <c r="AC47" s="6"/>
      <c r="AD47" s="6"/>
      <c r="AE47" s="2">
        <f>C47*3</f>
        <v>27</v>
      </c>
      <c r="AF47" s="4">
        <f t="shared" si="7"/>
        <v>144</v>
      </c>
      <c r="AH47" s="2">
        <f>D47*3</f>
        <v>27</v>
      </c>
      <c r="AI47" s="4">
        <f t="shared" si="9"/>
        <v>144</v>
      </c>
      <c r="AJ47" s="17">
        <v>171</v>
      </c>
      <c r="AK47" s="2">
        <f t="shared" si="10"/>
        <v>5.7</v>
      </c>
      <c r="AM47" s="2">
        <f t="shared" si="11"/>
        <v>0</v>
      </c>
      <c r="AN47" s="4">
        <f t="shared" si="12"/>
        <v>171</v>
      </c>
    </row>
    <row r="48" spans="1:40" s="2" customFormat="1" ht="13.5">
      <c r="A48" s="6" t="s">
        <v>352</v>
      </c>
      <c r="B48" s="6"/>
      <c r="C48" s="6">
        <f aca="true" t="shared" si="43" ref="C48:N48">SUM(C3:C47)</f>
        <v>392</v>
      </c>
      <c r="D48" s="6">
        <f t="shared" si="43"/>
        <v>392</v>
      </c>
      <c r="E48" s="6">
        <f t="shared" si="43"/>
        <v>5826</v>
      </c>
      <c r="F48" s="6">
        <f t="shared" si="43"/>
        <v>4499</v>
      </c>
      <c r="G48" s="6">
        <f t="shared" si="43"/>
        <v>3989</v>
      </c>
      <c r="H48" s="6">
        <f t="shared" si="43"/>
        <v>5660</v>
      </c>
      <c r="I48" s="6">
        <f t="shared" si="43"/>
        <v>311600</v>
      </c>
      <c r="J48" s="6">
        <f t="shared" si="43"/>
        <v>3989</v>
      </c>
      <c r="K48" s="6">
        <f t="shared" si="43"/>
        <v>3278</v>
      </c>
      <c r="L48" s="6">
        <f t="shared" si="43"/>
        <v>711</v>
      </c>
      <c r="M48" s="6">
        <f t="shared" si="43"/>
        <v>890</v>
      </c>
      <c r="N48" s="6">
        <f t="shared" si="43"/>
        <v>898</v>
      </c>
      <c r="O48" s="8"/>
      <c r="P48" s="8"/>
      <c r="Q48" s="6"/>
      <c r="R48" s="6"/>
      <c r="S48" s="6"/>
      <c r="T48" s="6">
        <f aca="true" t="shared" si="44" ref="T48:V48">SUM(T3:T47)</f>
        <v>754</v>
      </c>
      <c r="U48" s="6">
        <f t="shared" si="44"/>
        <v>145</v>
      </c>
      <c r="V48" s="6">
        <f t="shared" si="44"/>
        <v>137</v>
      </c>
      <c r="W48" s="6"/>
      <c r="X48" s="6">
        <f t="shared" si="5"/>
        <v>0</v>
      </c>
      <c r="Y48" s="6">
        <f aca="true" t="shared" si="45" ref="Y48:AN48">SUM(Y3:Y47)</f>
        <v>126</v>
      </c>
      <c r="Z48" s="6"/>
      <c r="AA48" s="6">
        <f t="shared" si="45"/>
        <v>0</v>
      </c>
      <c r="AB48" s="6">
        <f t="shared" si="45"/>
        <v>0</v>
      </c>
      <c r="AC48" s="6">
        <f t="shared" si="45"/>
        <v>0</v>
      </c>
      <c r="AD48" s="6">
        <f t="shared" si="45"/>
        <v>0</v>
      </c>
      <c r="AE48" s="16">
        <f t="shared" si="45"/>
        <v>899</v>
      </c>
      <c r="AF48" s="17">
        <f t="shared" si="45"/>
        <v>3090</v>
      </c>
      <c r="AG48" s="17">
        <f t="shared" si="45"/>
        <v>0</v>
      </c>
      <c r="AH48" s="17">
        <f t="shared" si="45"/>
        <v>890</v>
      </c>
      <c r="AI48" s="17">
        <f t="shared" si="45"/>
        <v>3099</v>
      </c>
      <c r="AJ48" s="17">
        <f t="shared" si="45"/>
        <v>3989</v>
      </c>
      <c r="AK48" s="17">
        <f t="shared" si="45"/>
        <v>132.9666666666666</v>
      </c>
      <c r="AL48" s="17">
        <f t="shared" si="45"/>
        <v>94</v>
      </c>
      <c r="AM48" s="17">
        <f t="shared" si="45"/>
        <v>2820</v>
      </c>
      <c r="AN48" s="19">
        <f t="shared" si="45"/>
        <v>1169</v>
      </c>
    </row>
  </sheetData>
  <sheetProtection/>
  <mergeCells count="24">
    <mergeCell ref="N1:Q1"/>
    <mergeCell ref="Y1:AA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R1:R2"/>
    <mergeCell ref="T1:T2"/>
    <mergeCell ref="U1:U2"/>
    <mergeCell ref="V1:V2"/>
    <mergeCell ref="W1:W2"/>
    <mergeCell ref="X1:X2"/>
    <mergeCell ref="AB1:AB2"/>
    <mergeCell ref="AC1:AC2"/>
    <mergeCell ref="AD1:AD2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孙凌喜</cp:lastModifiedBy>
  <dcterms:created xsi:type="dcterms:W3CDTF">2019-07-18T11:04:14Z</dcterms:created>
  <dcterms:modified xsi:type="dcterms:W3CDTF">2019-07-19T06:38:28Z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